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505" windowHeight="10770" tabRatio="763" activeTab="7"/>
  </bookViews>
  <sheets>
    <sheet name="Health Conditions - Top 20" sheetId="48" r:id="rId1"/>
    <sheet name="Cancer - Top 10" sheetId="51" r:id="rId2"/>
    <sheet name="Respiratory - Top 10" sheetId="52" r:id="rId3"/>
    <sheet name="Neurologic - Top 10" sheetId="57" r:id="rId4"/>
    <sheet name="Renal - Top 10" sheetId="53" r:id="rId5"/>
    <sheet name="CBD " sheetId="54" r:id="rId6"/>
    <sheet name="BS " sheetId="55" r:id="rId7"/>
    <sheet name="CS " sheetId="56" r:id="rId8"/>
  </sheets>
  <calcPr calcId="145621" concurrentCalc="0"/>
</workbook>
</file>

<file path=xl/calcChain.xml><?xml version="1.0" encoding="utf-8"?>
<calcChain xmlns="http://schemas.openxmlformats.org/spreadsheetml/2006/main">
  <c r="M4" i="56" l="1"/>
  <c r="K4" i="56"/>
  <c r="I4" i="56"/>
  <c r="M4" i="55"/>
  <c r="K4" i="55"/>
  <c r="I4" i="55"/>
  <c r="M4" i="54"/>
  <c r="K4" i="54"/>
  <c r="I4" i="54"/>
  <c r="M4" i="53"/>
  <c r="K4" i="53"/>
  <c r="I4" i="53"/>
  <c r="M4" i="57"/>
  <c r="K4" i="57"/>
  <c r="I4" i="57"/>
  <c r="M4" i="52"/>
  <c r="K4" i="52"/>
  <c r="I4" i="52"/>
  <c r="M4" i="51"/>
  <c r="K4" i="51"/>
  <c r="I4" i="51"/>
  <c r="K11" i="48"/>
  <c r="M11" i="48"/>
  <c r="I11" i="48"/>
  <c r="M12" i="53"/>
  <c r="M11" i="53"/>
  <c r="M10" i="53"/>
  <c r="M9" i="53"/>
  <c r="M8" i="53"/>
  <c r="M7" i="53"/>
  <c r="M6" i="53"/>
  <c r="M5" i="53"/>
  <c r="M13" i="57"/>
  <c r="M12" i="57"/>
  <c r="M11" i="57"/>
  <c r="M10" i="57"/>
  <c r="M9" i="57"/>
  <c r="M8" i="57"/>
  <c r="M7" i="57"/>
  <c r="M6" i="57"/>
  <c r="M5" i="57"/>
  <c r="M13" i="52"/>
  <c r="M12" i="52"/>
  <c r="M11" i="52"/>
  <c r="M10" i="52"/>
  <c r="M9" i="52"/>
  <c r="M8" i="52"/>
  <c r="M7" i="52"/>
  <c r="M6" i="52"/>
  <c r="M5" i="52"/>
  <c r="M4" i="48"/>
  <c r="K12" i="53"/>
  <c r="K11" i="53"/>
  <c r="K10" i="53"/>
  <c r="K9" i="53"/>
  <c r="K8" i="53"/>
  <c r="K7" i="53"/>
  <c r="K6" i="53"/>
  <c r="K5" i="53"/>
  <c r="K13" i="57"/>
  <c r="K12" i="57"/>
  <c r="K11" i="57"/>
  <c r="K10" i="57"/>
  <c r="K9" i="57"/>
  <c r="K8" i="57"/>
  <c r="K7" i="57"/>
  <c r="K6" i="57"/>
  <c r="K5" i="57"/>
  <c r="K13" i="52"/>
  <c r="K12" i="52"/>
  <c r="K11" i="52"/>
  <c r="K10" i="52"/>
  <c r="K9" i="52"/>
  <c r="K8" i="52"/>
  <c r="K7" i="52"/>
  <c r="K6" i="52"/>
  <c r="K5" i="52"/>
  <c r="I13" i="53"/>
  <c r="I12" i="53"/>
  <c r="I11" i="53"/>
  <c r="I10" i="53"/>
  <c r="I9" i="53"/>
  <c r="I8" i="53"/>
  <c r="I7" i="53"/>
  <c r="I6" i="53"/>
  <c r="I5" i="53"/>
  <c r="I13" i="57"/>
  <c r="I12" i="57"/>
  <c r="I11" i="57"/>
  <c r="I10" i="57"/>
  <c r="I9" i="57"/>
  <c r="I8" i="57"/>
  <c r="I7" i="57"/>
  <c r="I6" i="57"/>
  <c r="I5" i="57"/>
  <c r="I13" i="52"/>
  <c r="I12" i="52"/>
  <c r="I11" i="52"/>
  <c r="I10" i="52"/>
  <c r="I9" i="52"/>
  <c r="I8" i="52"/>
  <c r="I7" i="52"/>
  <c r="I6" i="52"/>
  <c r="I5" i="52"/>
  <c r="M13" i="51"/>
  <c r="M12" i="51"/>
  <c r="M11" i="51"/>
  <c r="M10" i="51"/>
  <c r="M9" i="51"/>
  <c r="M8" i="51"/>
  <c r="M7" i="51"/>
  <c r="M6" i="51"/>
  <c r="M5" i="51"/>
  <c r="K13" i="51"/>
  <c r="K12" i="51"/>
  <c r="K11" i="51"/>
  <c r="K10" i="51"/>
  <c r="K9" i="51"/>
  <c r="K8" i="51"/>
  <c r="K7" i="51"/>
  <c r="K6" i="51"/>
  <c r="K5" i="51"/>
  <c r="I13" i="51"/>
  <c r="I12" i="51"/>
  <c r="I11" i="51"/>
  <c r="I10" i="51"/>
  <c r="I9" i="51"/>
  <c r="I8" i="51"/>
  <c r="I7" i="51"/>
  <c r="I6" i="51"/>
  <c r="I5" i="51"/>
  <c r="K4" i="48"/>
  <c r="M23" i="48"/>
  <c r="M22" i="48"/>
  <c r="M21" i="48"/>
  <c r="M20" i="48"/>
  <c r="M19" i="48"/>
  <c r="M18" i="48"/>
  <c r="M17" i="48"/>
  <c r="M16" i="48"/>
  <c r="M15" i="48"/>
  <c r="M14" i="48"/>
  <c r="M13" i="48"/>
  <c r="M12" i="48"/>
  <c r="M10" i="48"/>
  <c r="M9" i="48"/>
  <c r="M8" i="48"/>
  <c r="M7" i="48"/>
  <c r="M6" i="48"/>
  <c r="M5" i="48"/>
  <c r="I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0" i="48"/>
  <c r="K9" i="48"/>
  <c r="K8" i="48"/>
  <c r="K7" i="48"/>
  <c r="K6" i="48"/>
  <c r="K5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0" i="48"/>
  <c r="I9" i="48"/>
  <c r="I8" i="48"/>
  <c r="I7" i="48"/>
  <c r="I6" i="48"/>
  <c r="I5" i="48"/>
</calcChain>
</file>

<file path=xl/sharedStrings.xml><?xml version="1.0" encoding="utf-8"?>
<sst xmlns="http://schemas.openxmlformats.org/spreadsheetml/2006/main" count="357" uniqueCount="170">
  <si>
    <t>Rank</t>
  </si>
  <si>
    <t>ICD 10 Category Code</t>
  </si>
  <si>
    <t>Approved</t>
  </si>
  <si>
    <t>Denied</t>
  </si>
  <si>
    <t>Claims Pending</t>
  </si>
  <si>
    <t>Reasons for Denial</t>
  </si>
  <si>
    <t>Medical Information Insufficient</t>
  </si>
  <si>
    <t>Negative Causation Result</t>
  </si>
  <si>
    <t>Survivor Not Eligible</t>
  </si>
  <si>
    <t>Employee Not Covered</t>
  </si>
  <si>
    <t>Maximum Payable Benefits Met</t>
  </si>
  <si>
    <t>All Others</t>
  </si>
  <si>
    <t>Total Claims</t>
  </si>
  <si>
    <t xml:space="preserve"> ICD 10 Code Range </t>
  </si>
  <si>
    <t>RPT1158</t>
  </si>
  <si>
    <t>% Approved</t>
  </si>
  <si>
    <t xml:space="preserve">Top 20 Health Conditions - ICD 10 Category Codes
Numbers of Approved and Denied Part E Claims Filed From 2016 To September 2019 </t>
  </si>
  <si>
    <t xml:space="preserve">Top 10 Cancer - ICD 10 Category Codes 
Numbers of Approved and Denied Part E Claims Filed From 2016 To September 2019 </t>
  </si>
  <si>
    <t xml:space="preserve">Top 10 Respiratory - ICD 10 Category Codes
Numbers of Approved and Denied Part E Claims Filed From 2016 To September 2019 </t>
  </si>
  <si>
    <t xml:space="preserve">Top 10 Renal - ICD 10 Category Codes 
Numbers of Approved and Denied Part E Claims Filed From 2016 To September 2019 </t>
  </si>
  <si>
    <t>C44</t>
  </si>
  <si>
    <t>C44.01-C44.90</t>
  </si>
  <si>
    <t>J44</t>
  </si>
  <si>
    <t>J44.0-J44.9</t>
  </si>
  <si>
    <t>D04</t>
  </si>
  <si>
    <t>D04.0-D04.9</t>
  </si>
  <si>
    <t>C61</t>
  </si>
  <si>
    <t>C61-C61</t>
  </si>
  <si>
    <t>Malignant neoplasm of prostate</t>
  </si>
  <si>
    <t>C34</t>
  </si>
  <si>
    <t>C34.00-C34.92</t>
  </si>
  <si>
    <t>H90</t>
  </si>
  <si>
    <t>H90.0-H90.A21</t>
  </si>
  <si>
    <t>J62</t>
  </si>
  <si>
    <t>J62.0-J62.8</t>
  </si>
  <si>
    <t>J45</t>
  </si>
  <si>
    <t>J45.20-J45.998</t>
  </si>
  <si>
    <t>J84</t>
  </si>
  <si>
    <t>J84.09-J84.9</t>
  </si>
  <si>
    <t>C79</t>
  </si>
  <si>
    <t>C79.00-C79.9</t>
  </si>
  <si>
    <t>C78</t>
  </si>
  <si>
    <t>C78.00-C78.89</t>
  </si>
  <si>
    <t>N18</t>
  </si>
  <si>
    <t>N18.1-N18.9</t>
  </si>
  <si>
    <t>J61</t>
  </si>
  <si>
    <t>J61-J61</t>
  </si>
  <si>
    <t>Pneumoconiosis due to asbestos and other mineral fibers</t>
  </si>
  <si>
    <t>C67</t>
  </si>
  <si>
    <t>C67.0-C67.9</t>
  </si>
  <si>
    <t>G47</t>
  </si>
  <si>
    <t>G47.00-G47.9</t>
  </si>
  <si>
    <t>C50</t>
  </si>
  <si>
    <t>C50.011-C50.929</t>
  </si>
  <si>
    <t>C18</t>
  </si>
  <si>
    <t>C18.0-C18.9</t>
  </si>
  <si>
    <t>C43</t>
  </si>
  <si>
    <t>C43.0-C43.9</t>
  </si>
  <si>
    <t>J92</t>
  </si>
  <si>
    <t>J92.0-J92.9</t>
  </si>
  <si>
    <t>Z13</t>
  </si>
  <si>
    <t>Z13.83-Z13.83</t>
  </si>
  <si>
    <t>J63</t>
  </si>
  <si>
    <t>J62.8-J62.8</t>
  </si>
  <si>
    <t>G62</t>
  </si>
  <si>
    <t>G62.0-G62.9</t>
  </si>
  <si>
    <t>G20</t>
  </si>
  <si>
    <t>G20-G20</t>
  </si>
  <si>
    <t>Parkinson's disease</t>
  </si>
  <si>
    <t>G30</t>
  </si>
  <si>
    <t>G30.0-G30.9</t>
  </si>
  <si>
    <t>G60</t>
  </si>
  <si>
    <t>G60.0-G60.8</t>
  </si>
  <si>
    <t>G90</t>
  </si>
  <si>
    <t>G90.09-G90.9</t>
  </si>
  <si>
    <t>G64</t>
  </si>
  <si>
    <t>G64-G64</t>
  </si>
  <si>
    <t>Other disorders of peripheral nervous system</t>
  </si>
  <si>
    <t>G31</t>
  </si>
  <si>
    <t>G31.09-G31.9</t>
  </si>
  <si>
    <t>G61</t>
  </si>
  <si>
    <t>G61.0-G61.89</t>
  </si>
  <si>
    <t>G92</t>
  </si>
  <si>
    <t>G92-G92</t>
  </si>
  <si>
    <t>Toxic encephalopathy</t>
  </si>
  <si>
    <t>N17</t>
  </si>
  <si>
    <t>N17.0-N17.9</t>
  </si>
  <si>
    <t>N28</t>
  </si>
  <si>
    <t>N28.0-N28.9</t>
  </si>
  <si>
    <t>N19</t>
  </si>
  <si>
    <t>N19-N19</t>
  </si>
  <si>
    <t>Unspecified kidney failure</t>
  </si>
  <si>
    <t>N20</t>
  </si>
  <si>
    <t>N20.0-N20.9</t>
  </si>
  <si>
    <t>N13</t>
  </si>
  <si>
    <t>N25</t>
  </si>
  <si>
    <t>N25.81-N25.9</t>
  </si>
  <si>
    <t>N21</t>
  </si>
  <si>
    <t>N21.0-N21.0</t>
  </si>
  <si>
    <t>N04</t>
  </si>
  <si>
    <t>N04.1-N04.9</t>
  </si>
  <si>
    <t>J64</t>
  </si>
  <si>
    <t>J64-J64</t>
  </si>
  <si>
    <t>Unspecified pneumoconiosis</t>
  </si>
  <si>
    <t>J43</t>
  </si>
  <si>
    <t>J43.1-J43.9</t>
  </si>
  <si>
    <t>J63.2-J63.6</t>
  </si>
  <si>
    <t>J98</t>
  </si>
  <si>
    <t>J98.01-J98.9</t>
  </si>
  <si>
    <t>Data As Of 09/30/2019</t>
  </si>
  <si>
    <t xml:space="preserve">Chronic Beryllium Disease (CBD) - ICD 10 Category Codes 
Numbers of Approved and Denied Part B Claims Filed From 2016 To September 2019 </t>
  </si>
  <si>
    <t xml:space="preserve">Beryllium Sensitivity (BS) - ICD 10 Category Codes 
Numbers of Approved and Denied Part B Claims Filed From 2016 To September 2019 </t>
  </si>
  <si>
    <t xml:space="preserve">Chronic Silicosis (CS) - ICD 10 Category Codes 
Numbers of Approved and Denied Part B Claims Filed From 2016 To September 2019 </t>
  </si>
  <si>
    <t>N13.30-N13.30</t>
  </si>
  <si>
    <t>N00</t>
  </si>
  <si>
    <t>N00.2-N00.9</t>
  </si>
  <si>
    <t>J30</t>
  </si>
  <si>
    <t>J30.0-J30.9</t>
  </si>
  <si>
    <t>Other and unspecified malignant neoplasm of the skin</t>
  </si>
  <si>
    <t>Other chronic obstructive pulmonary disease</t>
  </si>
  <si>
    <t>Carcinoma in situ of skin</t>
  </si>
  <si>
    <t>Asthma</t>
  </si>
  <si>
    <t>Other interstitial pulmonary disease</t>
  </si>
  <si>
    <t>Secondary malignant neoplasm of other and unspecified sites</t>
  </si>
  <si>
    <t>Secondary malignant neoplasm of respiratory and digestive organs</t>
  </si>
  <si>
    <t>Chronic kidney disease (CKD)</t>
  </si>
  <si>
    <t>Sleep disorders</t>
  </si>
  <si>
    <t>ICD 10 Category Description</t>
  </si>
  <si>
    <t>Ca</t>
  </si>
  <si>
    <t>Pneumoconiosis due to other inorganic dusts</t>
  </si>
  <si>
    <t>Encounter for screening for other diseases and diorders</t>
  </si>
  <si>
    <t xml:space="preserve">Acute nephritic syndrome </t>
  </si>
  <si>
    <t>Pleural plaque</t>
  </si>
  <si>
    <t>Emphysema</t>
  </si>
  <si>
    <t>Pneumoconiosis due to dust containing silica</t>
  </si>
  <si>
    <t>Malignant neoplasm of breast</t>
  </si>
  <si>
    <t>Malignant melanoma of skin</t>
  </si>
  <si>
    <t>Malignant neoplasm of bladder</t>
  </si>
  <si>
    <t>Malignant neoplasm of colon</t>
  </si>
  <si>
    <t>Other repiratory disorders</t>
  </si>
  <si>
    <t>Other and unspecified polyneuropathies</t>
  </si>
  <si>
    <t>Alzheimer's disease</t>
  </si>
  <si>
    <t>Hereditary motor and idiopathic neuropathy</t>
  </si>
  <si>
    <t>Disorders of autonomic nervous system</t>
  </si>
  <si>
    <t>Other degenerative diseases of nervous system, not elsewhere classified</t>
  </si>
  <si>
    <t>Inflammatory polyneuropathy</t>
  </si>
  <si>
    <t>Acute kidney failure</t>
  </si>
  <si>
    <t>Other disorders of kidney and ureter, not elsewhere classified</t>
  </si>
  <si>
    <t>Calculus of kidney and ureter</t>
  </si>
  <si>
    <t>Disorders resulting from impaired renal tubular function</t>
  </si>
  <si>
    <t>Obstructive and reflux uropathy</t>
  </si>
  <si>
    <t>Nephrotic syndrome</t>
  </si>
  <si>
    <t>Calculus of lower urinary tract</t>
  </si>
  <si>
    <t>% Approved*</t>
  </si>
  <si>
    <t>* %Approved = #Approved/(#Approved + #Denied)</t>
  </si>
  <si>
    <t>Reasons for Denial**</t>
  </si>
  <si>
    <t>** %Denied = #Denied for specific reason/total #Denied</t>
  </si>
  <si>
    <r>
      <t xml:space="preserve">Other </t>
    </r>
    <r>
      <rPr>
        <sz val="12"/>
        <color rgb="FFFF0000"/>
        <rFont val="Calibri"/>
        <family val="2"/>
        <scheme val="minor"/>
      </rPr>
      <t>chronic obstructive pulmonary disease</t>
    </r>
  </si>
  <si>
    <r>
      <t xml:space="preserve">Other and unspecified </t>
    </r>
    <r>
      <rPr>
        <sz val="12"/>
        <color rgb="FFFF0000"/>
        <rFont val="Calibri"/>
        <family val="2"/>
        <scheme val="minor"/>
      </rPr>
      <t>malignant neoplasm of the skin</t>
    </r>
  </si>
  <si>
    <r>
      <t xml:space="preserve">Malignant </t>
    </r>
    <r>
      <rPr>
        <sz val="12"/>
        <color rgb="FFFF0000"/>
        <rFont val="Calibri"/>
        <family val="2"/>
        <scheme val="minor"/>
      </rPr>
      <t>neoplasm of prostate</t>
    </r>
  </si>
  <si>
    <r>
      <t xml:space="preserve">Conductive and sensorineural </t>
    </r>
    <r>
      <rPr>
        <sz val="12"/>
        <color rgb="FFFF0000"/>
        <rFont val="Calibri"/>
        <family val="2"/>
        <scheme val="minor"/>
      </rPr>
      <t>hearing loss</t>
    </r>
  </si>
  <si>
    <r>
      <rPr>
        <sz val="12"/>
        <color rgb="FFFF0000"/>
        <rFont val="Calibri"/>
        <family val="2"/>
        <scheme val="minor"/>
      </rPr>
      <t>Pneumoconiosis due to asbestos</t>
    </r>
    <r>
      <rPr>
        <sz val="12"/>
        <color theme="1"/>
        <rFont val="Calibri"/>
        <family val="2"/>
        <scheme val="minor"/>
      </rPr>
      <t xml:space="preserve"> and other mineral fibers</t>
    </r>
  </si>
  <si>
    <r>
      <rPr>
        <sz val="12"/>
        <color rgb="FFFF0000"/>
        <rFont val="Calibri"/>
        <family val="2"/>
        <scheme val="minor"/>
      </rPr>
      <t>Chronic kidney disease</t>
    </r>
    <r>
      <rPr>
        <sz val="12"/>
        <color theme="1"/>
        <rFont val="Calibri"/>
        <family val="2"/>
        <scheme val="minor"/>
      </rPr>
      <t xml:space="preserve"> (CKD)</t>
    </r>
  </si>
  <si>
    <r>
      <t xml:space="preserve">Other </t>
    </r>
    <r>
      <rPr>
        <sz val="12"/>
        <color rgb="FFFF0000"/>
        <rFont val="Calibri"/>
        <family val="2"/>
        <scheme val="minor"/>
      </rPr>
      <t>interstitial pulmonary diseases</t>
    </r>
  </si>
  <si>
    <t>Malignant neoplasm of bronchus and lung</t>
  </si>
  <si>
    <r>
      <rPr>
        <sz val="12"/>
        <color rgb="FFFF0000"/>
        <rFont val="Calibri"/>
        <family val="2"/>
        <scheme val="minor"/>
      </rPr>
      <t>Secondary malignant neoplasm</t>
    </r>
    <r>
      <rPr>
        <sz val="12"/>
        <color theme="1"/>
        <rFont val="Calibri"/>
        <family val="2"/>
        <scheme val="minor"/>
      </rPr>
      <t xml:space="preserve"> of other and unspecified sites</t>
    </r>
  </si>
  <si>
    <r>
      <rPr>
        <sz val="12"/>
        <color rgb="FFFF0000"/>
        <rFont val="Calibri"/>
        <family val="2"/>
        <scheme val="minor"/>
      </rPr>
      <t>Pneumoconiosis</t>
    </r>
    <r>
      <rPr>
        <sz val="12"/>
        <color theme="1"/>
        <rFont val="Calibri"/>
        <family val="2"/>
        <scheme val="minor"/>
      </rPr>
      <t xml:space="preserve"> due to dust containing </t>
    </r>
    <r>
      <rPr>
        <sz val="12"/>
        <color rgb="FFFF0000"/>
        <rFont val="Calibri"/>
        <family val="2"/>
        <scheme val="minor"/>
      </rPr>
      <t>silica</t>
    </r>
  </si>
  <si>
    <r>
      <t xml:space="preserve">Malignant </t>
    </r>
    <r>
      <rPr>
        <sz val="12"/>
        <color rgb="FFFF0000"/>
        <rFont val="Calibri"/>
        <family val="2"/>
        <scheme val="minor"/>
      </rPr>
      <t>melanoma</t>
    </r>
    <r>
      <rPr>
        <sz val="12"/>
        <color theme="1"/>
        <rFont val="Calibri"/>
        <family val="2"/>
        <scheme val="minor"/>
      </rPr>
      <t xml:space="preserve"> of skin</t>
    </r>
  </si>
  <si>
    <r>
      <t>Other and unspecified</t>
    </r>
    <r>
      <rPr>
        <sz val="12"/>
        <color rgb="FFFF0000"/>
        <rFont val="Calibri"/>
        <family val="2"/>
        <scheme val="minor"/>
      </rPr>
      <t xml:space="preserve"> polyneuropathy</t>
    </r>
  </si>
  <si>
    <t>Vasomotor and allergic rhinitis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</si>
</sst>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10" fontId="0" fillId="0" borderId="0" xfId="0" applyNumberFormat="1"/>
    <xf numFmtId="3" fontId="3" fillId="2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3" fillId="3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3" fontId="1" fillId="4" borderId="1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 wrapText="1"/>
    </xf>
    <xf numFmtId="164" fontId="1" fillId="4" borderId="1" xfId="0" applyNumberFormat="1" applyFont="1" applyFill="1" applyBorder="1" applyAlignment="1">
      <alignment horizontal="right" wrapText="1"/>
    </xf>
    <xf numFmtId="3" fontId="1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G28" sqref="G28"/>
    </sheetView>
  </sheetViews>
  <sheetFormatPr defaultRowHeight="15" x14ac:dyDescent="0.25"/>
  <cols>
    <col min="1" max="1" width="11.85546875" customWidth="1"/>
    <col min="2" max="2" width="10.140625" style="12" hidden="1" customWidth="1"/>
    <col min="3" max="3" width="15.28515625" style="12" hidden="1" customWidth="1"/>
    <col min="4" max="4" width="43.5703125" style="12" customWidth="1"/>
    <col min="5" max="5" width="9.140625" style="15" customWidth="1"/>
    <col min="6" max="6" width="11" style="15" customWidth="1"/>
    <col min="7" max="7" width="8.42578125" style="15" customWidth="1"/>
    <col min="8" max="8" width="10.7109375" style="15" customWidth="1"/>
    <col min="9" max="9" width="12.7109375" style="5" customWidth="1"/>
    <col min="10" max="10" width="6.7109375" style="5" customWidth="1"/>
    <col min="11" max="13" width="6.7109375" style="10" customWidth="1"/>
    <col min="14" max="14" width="9.7109375" style="10" hidden="1" customWidth="1"/>
    <col min="15" max="15" width="10.28515625" style="10" hidden="1" customWidth="1"/>
    <col min="16" max="16" width="11.7109375" style="10" hidden="1" customWidth="1"/>
    <col min="17" max="17" width="9.140625" style="10" hidden="1" customWidth="1"/>
  </cols>
  <sheetData>
    <row r="1" spans="1:17" ht="40.5" customHeight="1" x14ac:dyDescent="0.25">
      <c r="A1" s="3" t="s">
        <v>109</v>
      </c>
      <c r="B1" s="32" t="s">
        <v>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 t="s">
        <v>14</v>
      </c>
    </row>
    <row r="2" spans="1:17" ht="15.75" customHeight="1" x14ac:dyDescent="0.25">
      <c r="A2" s="34" t="s">
        <v>0</v>
      </c>
      <c r="B2" s="34" t="s">
        <v>1</v>
      </c>
      <c r="C2" s="34" t="s">
        <v>13</v>
      </c>
      <c r="D2" s="34" t="s">
        <v>127</v>
      </c>
      <c r="E2" s="38" t="s">
        <v>12</v>
      </c>
      <c r="F2" s="38" t="s">
        <v>2</v>
      </c>
      <c r="G2" s="38" t="s">
        <v>3</v>
      </c>
      <c r="H2" s="38" t="s">
        <v>4</v>
      </c>
      <c r="I2" s="36" t="s">
        <v>153</v>
      </c>
      <c r="J2" s="40" t="s">
        <v>155</v>
      </c>
      <c r="K2" s="41"/>
      <c r="L2" s="41"/>
      <c r="M2" s="41"/>
      <c r="N2" s="41"/>
      <c r="O2" s="41"/>
      <c r="P2" s="41"/>
      <c r="Q2" s="42"/>
    </row>
    <row r="3" spans="1:17" ht="60" customHeight="1" x14ac:dyDescent="0.25">
      <c r="A3" s="35"/>
      <c r="B3" s="35"/>
      <c r="C3" s="35"/>
      <c r="D3" s="35"/>
      <c r="E3" s="39"/>
      <c r="F3" s="39"/>
      <c r="G3" s="39"/>
      <c r="H3" s="39"/>
      <c r="I3" s="37"/>
      <c r="J3" s="43" t="s">
        <v>6</v>
      </c>
      <c r="K3" s="44"/>
      <c r="L3" s="43" t="s">
        <v>7</v>
      </c>
      <c r="M3" s="44"/>
      <c r="N3" s="16" t="s">
        <v>8</v>
      </c>
      <c r="O3" s="16" t="s">
        <v>9</v>
      </c>
      <c r="P3" s="16" t="s">
        <v>10</v>
      </c>
      <c r="Q3" s="16" t="s">
        <v>11</v>
      </c>
    </row>
    <row r="4" spans="1:17" ht="31.5" x14ac:dyDescent="0.25">
      <c r="A4" s="17">
        <v>1</v>
      </c>
      <c r="B4" s="18" t="s">
        <v>20</v>
      </c>
      <c r="C4" s="18" t="s">
        <v>21</v>
      </c>
      <c r="D4" s="18" t="s">
        <v>158</v>
      </c>
      <c r="E4" s="25">
        <v>4764</v>
      </c>
      <c r="F4" s="19">
        <v>738</v>
      </c>
      <c r="G4" s="19">
        <v>2013</v>
      </c>
      <c r="H4" s="19">
        <v>2013</v>
      </c>
      <c r="I4" s="27">
        <f>F4/(F4+G4)</f>
        <v>0.26826608505997818</v>
      </c>
      <c r="J4" s="19">
        <v>114</v>
      </c>
      <c r="K4" s="27">
        <f>J4/G4</f>
        <v>5.663189269746647E-2</v>
      </c>
      <c r="L4" s="19">
        <v>1750</v>
      </c>
      <c r="M4" s="27">
        <f>L4/G4</f>
        <v>0.86934923000496767</v>
      </c>
      <c r="N4" s="19">
        <v>24</v>
      </c>
      <c r="O4" s="19">
        <v>111</v>
      </c>
      <c r="P4" s="19">
        <v>21</v>
      </c>
      <c r="Q4" s="19">
        <v>1</v>
      </c>
    </row>
    <row r="5" spans="1:17" ht="15.75" x14ac:dyDescent="0.25">
      <c r="A5" s="20">
        <v>2</v>
      </c>
      <c r="B5" s="21" t="s">
        <v>22</v>
      </c>
      <c r="C5" s="21" t="s">
        <v>23</v>
      </c>
      <c r="D5" s="21" t="s">
        <v>157</v>
      </c>
      <c r="E5" s="26">
        <v>2164</v>
      </c>
      <c r="F5" s="23">
        <v>856</v>
      </c>
      <c r="G5" s="22">
        <v>784</v>
      </c>
      <c r="H5" s="22">
        <v>524</v>
      </c>
      <c r="I5" s="27">
        <f t="shared" ref="I5:I23" si="0">F5/(F5+G5)</f>
        <v>0.52195121951219514</v>
      </c>
      <c r="J5" s="23">
        <v>145</v>
      </c>
      <c r="K5" s="27">
        <f t="shared" ref="K5:K23" si="1">J5/G5</f>
        <v>0.18494897959183673</v>
      </c>
      <c r="L5" s="23">
        <v>547</v>
      </c>
      <c r="M5" s="27">
        <f t="shared" ref="M5:M23" si="2">L5/G5</f>
        <v>0.69770408163265307</v>
      </c>
      <c r="N5" s="23">
        <v>19</v>
      </c>
      <c r="O5" s="23">
        <v>49</v>
      </c>
      <c r="P5" s="23">
        <v>24</v>
      </c>
      <c r="Q5" s="23">
        <v>2</v>
      </c>
    </row>
    <row r="6" spans="1:17" ht="15.75" x14ac:dyDescent="0.25">
      <c r="A6" s="17">
        <v>3</v>
      </c>
      <c r="B6" s="21" t="s">
        <v>26</v>
      </c>
      <c r="C6" s="21" t="s">
        <v>27</v>
      </c>
      <c r="D6" s="21" t="s">
        <v>159</v>
      </c>
      <c r="E6" s="25">
        <v>1143</v>
      </c>
      <c r="F6" s="23">
        <v>20</v>
      </c>
      <c r="G6" s="19">
        <v>718</v>
      </c>
      <c r="H6" s="19">
        <v>405</v>
      </c>
      <c r="I6" s="27">
        <f t="shared" si="0"/>
        <v>2.7100271002710029E-2</v>
      </c>
      <c r="J6" s="19">
        <v>49</v>
      </c>
      <c r="K6" s="27">
        <f t="shared" si="1"/>
        <v>6.8245125348189412E-2</v>
      </c>
      <c r="L6" s="19">
        <v>590</v>
      </c>
      <c r="M6" s="27">
        <f t="shared" si="2"/>
        <v>0.82172701949860727</v>
      </c>
      <c r="N6" s="19">
        <v>17</v>
      </c>
      <c r="O6" s="19">
        <v>46</v>
      </c>
      <c r="P6" s="19">
        <v>17</v>
      </c>
      <c r="Q6" s="19">
        <v>1</v>
      </c>
    </row>
    <row r="7" spans="1:17" ht="15.75" x14ac:dyDescent="0.25">
      <c r="A7" s="20">
        <v>4</v>
      </c>
      <c r="B7" s="21" t="s">
        <v>31</v>
      </c>
      <c r="C7" s="21" t="s">
        <v>32</v>
      </c>
      <c r="D7" s="21" t="s">
        <v>160</v>
      </c>
      <c r="E7" s="25">
        <v>1077</v>
      </c>
      <c r="F7" s="23">
        <v>438</v>
      </c>
      <c r="G7" s="19">
        <v>498</v>
      </c>
      <c r="H7" s="19">
        <v>141</v>
      </c>
      <c r="I7" s="27">
        <f t="shared" si="0"/>
        <v>0.46794871794871795</v>
      </c>
      <c r="J7" s="19">
        <v>54</v>
      </c>
      <c r="K7" s="27">
        <f t="shared" si="1"/>
        <v>0.10843373493975904</v>
      </c>
      <c r="L7" s="19">
        <v>412</v>
      </c>
      <c r="M7" s="27">
        <f t="shared" si="2"/>
        <v>0.82730923694779113</v>
      </c>
      <c r="N7" s="19">
        <v>0</v>
      </c>
      <c r="O7" s="19">
        <v>27</v>
      </c>
      <c r="P7" s="19">
        <v>0</v>
      </c>
      <c r="Q7" s="19">
        <v>5</v>
      </c>
    </row>
    <row r="8" spans="1:17" ht="15.75" x14ac:dyDescent="0.25">
      <c r="A8" s="17">
        <v>5</v>
      </c>
      <c r="B8" s="21" t="s">
        <v>24</v>
      </c>
      <c r="C8" s="21" t="s">
        <v>25</v>
      </c>
      <c r="D8" s="46" t="s">
        <v>120</v>
      </c>
      <c r="E8" s="25">
        <v>991</v>
      </c>
      <c r="F8" s="23">
        <v>204</v>
      </c>
      <c r="G8" s="19">
        <v>375</v>
      </c>
      <c r="H8" s="19">
        <v>412</v>
      </c>
      <c r="I8" s="27">
        <f t="shared" si="0"/>
        <v>0.35233160621761656</v>
      </c>
      <c r="J8" s="19">
        <v>17</v>
      </c>
      <c r="K8" s="27">
        <f t="shared" si="1"/>
        <v>4.5333333333333337E-2</v>
      </c>
      <c r="L8" s="19">
        <v>335</v>
      </c>
      <c r="M8" s="27">
        <f t="shared" si="2"/>
        <v>0.89333333333333331</v>
      </c>
      <c r="N8" s="19">
        <v>2</v>
      </c>
      <c r="O8" s="19">
        <v>15</v>
      </c>
      <c r="P8" s="19">
        <v>6</v>
      </c>
      <c r="Q8" s="19">
        <v>0</v>
      </c>
    </row>
    <row r="9" spans="1:17" ht="15.75" x14ac:dyDescent="0.25">
      <c r="A9" s="20">
        <v>6</v>
      </c>
      <c r="B9" s="21" t="s">
        <v>35</v>
      </c>
      <c r="C9" s="21" t="s">
        <v>36</v>
      </c>
      <c r="D9" s="46" t="s">
        <v>121</v>
      </c>
      <c r="E9" s="25">
        <v>832</v>
      </c>
      <c r="F9" s="23">
        <v>404</v>
      </c>
      <c r="G9" s="23">
        <v>250</v>
      </c>
      <c r="H9" s="23">
        <v>178</v>
      </c>
      <c r="I9" s="27">
        <f t="shared" si="0"/>
        <v>0.61773700305810397</v>
      </c>
      <c r="J9" s="23">
        <v>81</v>
      </c>
      <c r="K9" s="27">
        <f t="shared" si="1"/>
        <v>0.32400000000000001</v>
      </c>
      <c r="L9" s="23">
        <v>155</v>
      </c>
      <c r="M9" s="27">
        <f t="shared" si="2"/>
        <v>0.62</v>
      </c>
      <c r="N9" s="23">
        <v>0</v>
      </c>
      <c r="O9" s="23">
        <v>12</v>
      </c>
      <c r="P9" s="23">
        <v>2</v>
      </c>
      <c r="Q9" s="23">
        <v>0</v>
      </c>
    </row>
    <row r="10" spans="1:17" ht="31.5" x14ac:dyDescent="0.25">
      <c r="A10" s="17">
        <v>7</v>
      </c>
      <c r="B10" s="21" t="s">
        <v>45</v>
      </c>
      <c r="C10" s="21" t="s">
        <v>46</v>
      </c>
      <c r="D10" s="21" t="s">
        <v>161</v>
      </c>
      <c r="E10" s="25">
        <v>601</v>
      </c>
      <c r="F10" s="23">
        <v>373</v>
      </c>
      <c r="G10" s="23">
        <v>77</v>
      </c>
      <c r="H10" s="23">
        <v>151</v>
      </c>
      <c r="I10" s="27">
        <f t="shared" si="0"/>
        <v>0.8288888888888889</v>
      </c>
      <c r="J10" s="23">
        <v>36</v>
      </c>
      <c r="K10" s="27">
        <f t="shared" si="1"/>
        <v>0.46753246753246752</v>
      </c>
      <c r="L10" s="23">
        <v>26</v>
      </c>
      <c r="M10" s="27">
        <f t="shared" si="2"/>
        <v>0.33766233766233766</v>
      </c>
      <c r="N10" s="23">
        <v>5</v>
      </c>
      <c r="O10" s="23">
        <v>7</v>
      </c>
      <c r="P10" s="23">
        <v>4</v>
      </c>
      <c r="Q10" s="23">
        <v>0</v>
      </c>
    </row>
    <row r="11" spans="1:17" ht="15.75" x14ac:dyDescent="0.25">
      <c r="A11" s="20">
        <v>8</v>
      </c>
      <c r="B11" s="21" t="s">
        <v>43</v>
      </c>
      <c r="C11" s="21" t="s">
        <v>44</v>
      </c>
      <c r="D11" s="21" t="s">
        <v>162</v>
      </c>
      <c r="E11" s="25">
        <v>589</v>
      </c>
      <c r="F11" s="23">
        <v>145</v>
      </c>
      <c r="G11" s="23">
        <v>271</v>
      </c>
      <c r="H11" s="23">
        <v>173</v>
      </c>
      <c r="I11" s="27">
        <f>F11/(F11+G11)</f>
        <v>0.34855769230769229</v>
      </c>
      <c r="J11" s="23">
        <v>27</v>
      </c>
      <c r="K11" s="27">
        <f>J11/G11</f>
        <v>9.9630996309963096E-2</v>
      </c>
      <c r="L11" s="23">
        <v>214</v>
      </c>
      <c r="M11" s="27">
        <f>L11/G11</f>
        <v>0.78966789667896675</v>
      </c>
      <c r="N11" s="23">
        <v>9</v>
      </c>
      <c r="O11" s="23">
        <v>15</v>
      </c>
      <c r="P11" s="23">
        <v>6</v>
      </c>
      <c r="Q11" s="23">
        <v>1</v>
      </c>
    </row>
    <row r="12" spans="1:17" ht="15.75" x14ac:dyDescent="0.25">
      <c r="A12" s="17">
        <v>9</v>
      </c>
      <c r="B12" s="21" t="s">
        <v>37</v>
      </c>
      <c r="C12" s="21" t="s">
        <v>38</v>
      </c>
      <c r="D12" s="21" t="s">
        <v>163</v>
      </c>
      <c r="E12" s="25">
        <v>516</v>
      </c>
      <c r="F12" s="23">
        <v>199</v>
      </c>
      <c r="G12" s="23">
        <v>176</v>
      </c>
      <c r="H12" s="23">
        <v>141</v>
      </c>
      <c r="I12" s="27">
        <f t="shared" si="0"/>
        <v>0.53066666666666662</v>
      </c>
      <c r="J12" s="23">
        <v>30</v>
      </c>
      <c r="K12" s="27">
        <f t="shared" si="1"/>
        <v>0.17045454545454544</v>
      </c>
      <c r="L12" s="23">
        <v>108</v>
      </c>
      <c r="M12" s="27">
        <f t="shared" si="2"/>
        <v>0.61363636363636365</v>
      </c>
      <c r="N12" s="23">
        <v>15</v>
      </c>
      <c r="O12" s="23">
        <v>18</v>
      </c>
      <c r="P12" s="23">
        <v>6</v>
      </c>
      <c r="Q12" s="23">
        <v>0</v>
      </c>
    </row>
    <row r="13" spans="1:17" ht="15.75" x14ac:dyDescent="0.25">
      <c r="A13" s="20">
        <v>10</v>
      </c>
      <c r="B13" s="18" t="s">
        <v>50</v>
      </c>
      <c r="C13" s="18" t="s">
        <v>51</v>
      </c>
      <c r="D13" s="47" t="s">
        <v>126</v>
      </c>
      <c r="E13" s="25">
        <v>497</v>
      </c>
      <c r="F13" s="24">
        <v>148</v>
      </c>
      <c r="G13" s="19">
        <v>245</v>
      </c>
      <c r="H13" s="19">
        <v>104</v>
      </c>
      <c r="I13" s="27">
        <f t="shared" si="0"/>
        <v>0.37659033078880405</v>
      </c>
      <c r="J13" s="23">
        <v>31</v>
      </c>
      <c r="K13" s="27">
        <f t="shared" si="1"/>
        <v>0.12653061224489795</v>
      </c>
      <c r="L13" s="23">
        <v>206</v>
      </c>
      <c r="M13" s="27">
        <f t="shared" si="2"/>
        <v>0.84081632653061222</v>
      </c>
      <c r="N13" s="23">
        <v>1</v>
      </c>
      <c r="O13" s="23">
        <v>6</v>
      </c>
      <c r="P13" s="23">
        <v>0</v>
      </c>
      <c r="Q13" s="23">
        <v>1</v>
      </c>
    </row>
    <row r="14" spans="1:17" ht="15.75" x14ac:dyDescent="0.25">
      <c r="A14" s="17">
        <v>11</v>
      </c>
      <c r="B14" s="18" t="s">
        <v>29</v>
      </c>
      <c r="C14" s="18" t="s">
        <v>30</v>
      </c>
      <c r="D14" s="47" t="s">
        <v>164</v>
      </c>
      <c r="E14" s="25">
        <v>486</v>
      </c>
      <c r="F14" s="24">
        <v>108</v>
      </c>
      <c r="G14" s="19">
        <v>154</v>
      </c>
      <c r="H14" s="19">
        <v>224</v>
      </c>
      <c r="I14" s="27">
        <f t="shared" si="0"/>
        <v>0.41221374045801529</v>
      </c>
      <c r="J14" s="23">
        <v>15</v>
      </c>
      <c r="K14" s="27">
        <f t="shared" si="1"/>
        <v>9.7402597402597407E-2</v>
      </c>
      <c r="L14" s="23">
        <v>78</v>
      </c>
      <c r="M14" s="27">
        <f t="shared" si="2"/>
        <v>0.50649350649350644</v>
      </c>
      <c r="N14" s="23">
        <v>22</v>
      </c>
      <c r="O14" s="23">
        <v>36</v>
      </c>
      <c r="P14" s="23">
        <v>3</v>
      </c>
      <c r="Q14" s="23">
        <v>0</v>
      </c>
    </row>
    <row r="15" spans="1:17" ht="31.5" x14ac:dyDescent="0.25">
      <c r="A15" s="20">
        <v>12</v>
      </c>
      <c r="B15" s="18" t="s">
        <v>41</v>
      </c>
      <c r="C15" s="18" t="s">
        <v>42</v>
      </c>
      <c r="D15" s="47" t="s">
        <v>124</v>
      </c>
      <c r="E15" s="25">
        <v>347</v>
      </c>
      <c r="F15" s="24">
        <v>24</v>
      </c>
      <c r="G15" s="19">
        <v>178</v>
      </c>
      <c r="H15" s="19">
        <v>145</v>
      </c>
      <c r="I15" s="27">
        <f t="shared" si="0"/>
        <v>0.11881188118811881</v>
      </c>
      <c r="J15" s="23">
        <v>7</v>
      </c>
      <c r="K15" s="27">
        <f t="shared" si="1"/>
        <v>3.9325842696629212E-2</v>
      </c>
      <c r="L15" s="23">
        <v>123</v>
      </c>
      <c r="M15" s="27">
        <f t="shared" si="2"/>
        <v>0.6910112359550562</v>
      </c>
      <c r="N15" s="23">
        <v>11</v>
      </c>
      <c r="O15" s="23">
        <v>18</v>
      </c>
      <c r="P15" s="23">
        <v>12</v>
      </c>
      <c r="Q15" s="23">
        <v>10</v>
      </c>
    </row>
    <row r="16" spans="1:17" ht="15.75" x14ac:dyDescent="0.25">
      <c r="A16" s="17">
        <v>13</v>
      </c>
      <c r="B16" s="18" t="s">
        <v>58</v>
      </c>
      <c r="C16" s="18" t="s">
        <v>59</v>
      </c>
      <c r="D16" s="47" t="s">
        <v>132</v>
      </c>
      <c r="E16" s="25">
        <v>335</v>
      </c>
      <c r="F16" s="24">
        <v>226</v>
      </c>
      <c r="G16" s="19">
        <v>45</v>
      </c>
      <c r="H16" s="19">
        <v>64</v>
      </c>
      <c r="I16" s="27">
        <f t="shared" si="0"/>
        <v>0.83394833948339486</v>
      </c>
      <c r="J16" s="23">
        <v>17</v>
      </c>
      <c r="K16" s="27">
        <f t="shared" si="1"/>
        <v>0.37777777777777777</v>
      </c>
      <c r="L16" s="23">
        <v>23</v>
      </c>
      <c r="M16" s="27">
        <f t="shared" si="2"/>
        <v>0.51111111111111107</v>
      </c>
      <c r="N16" s="23">
        <v>2</v>
      </c>
      <c r="O16" s="23">
        <v>3</v>
      </c>
      <c r="P16" s="23">
        <v>0</v>
      </c>
      <c r="Q16" s="23">
        <v>0</v>
      </c>
    </row>
    <row r="17" spans="1:17" ht="31.5" x14ac:dyDescent="0.25">
      <c r="A17" s="20">
        <v>14</v>
      </c>
      <c r="B17" s="18" t="s">
        <v>39</v>
      </c>
      <c r="C17" s="18" t="s">
        <v>40</v>
      </c>
      <c r="D17" s="18" t="s">
        <v>165</v>
      </c>
      <c r="E17" s="25">
        <v>328</v>
      </c>
      <c r="F17" s="24">
        <v>37</v>
      </c>
      <c r="G17" s="19">
        <v>164</v>
      </c>
      <c r="H17" s="19">
        <v>127</v>
      </c>
      <c r="I17" s="27">
        <f t="shared" si="0"/>
        <v>0.18407960199004975</v>
      </c>
      <c r="J17" s="23">
        <v>6</v>
      </c>
      <c r="K17" s="27">
        <f t="shared" si="1"/>
        <v>3.6585365853658534E-2</v>
      </c>
      <c r="L17" s="23">
        <v>111</v>
      </c>
      <c r="M17" s="27">
        <f t="shared" si="2"/>
        <v>0.67682926829268297</v>
      </c>
      <c r="N17" s="23">
        <v>11</v>
      </c>
      <c r="O17" s="23">
        <v>23</v>
      </c>
      <c r="P17" s="23">
        <v>15</v>
      </c>
      <c r="Q17" s="23">
        <v>1</v>
      </c>
    </row>
    <row r="18" spans="1:17" ht="15.75" x14ac:dyDescent="0.25">
      <c r="A18" s="17">
        <v>15</v>
      </c>
      <c r="B18" s="18" t="s">
        <v>66</v>
      </c>
      <c r="C18" s="18" t="s">
        <v>67</v>
      </c>
      <c r="D18" s="47" t="s">
        <v>68</v>
      </c>
      <c r="E18" s="25">
        <v>310</v>
      </c>
      <c r="F18" s="24">
        <v>106</v>
      </c>
      <c r="G18" s="19">
        <v>122</v>
      </c>
      <c r="H18" s="19">
        <v>82</v>
      </c>
      <c r="I18" s="27">
        <f t="shared" si="0"/>
        <v>0.46491228070175439</v>
      </c>
      <c r="J18" s="23">
        <v>12</v>
      </c>
      <c r="K18" s="27">
        <f t="shared" si="1"/>
        <v>9.8360655737704916E-2</v>
      </c>
      <c r="L18" s="23">
        <v>102</v>
      </c>
      <c r="M18" s="27">
        <f t="shared" si="2"/>
        <v>0.83606557377049184</v>
      </c>
      <c r="N18" s="23">
        <v>1</v>
      </c>
      <c r="O18" s="23">
        <v>6</v>
      </c>
      <c r="P18" s="23">
        <v>1</v>
      </c>
      <c r="Q18" s="23">
        <v>0</v>
      </c>
    </row>
    <row r="19" spans="1:17" ht="15.75" x14ac:dyDescent="0.25">
      <c r="A19" s="17">
        <v>16</v>
      </c>
      <c r="B19" s="18" t="s">
        <v>104</v>
      </c>
      <c r="C19" s="18" t="s">
        <v>105</v>
      </c>
      <c r="D19" s="47" t="s">
        <v>133</v>
      </c>
      <c r="E19" s="25">
        <v>310</v>
      </c>
      <c r="F19" s="24">
        <v>124</v>
      </c>
      <c r="G19" s="19">
        <v>113</v>
      </c>
      <c r="H19" s="19">
        <v>73</v>
      </c>
      <c r="I19" s="27">
        <f t="shared" si="0"/>
        <v>0.52320675105485237</v>
      </c>
      <c r="J19" s="23">
        <v>13</v>
      </c>
      <c r="K19" s="27">
        <f t="shared" si="1"/>
        <v>0.11504424778761062</v>
      </c>
      <c r="L19" s="23">
        <v>81</v>
      </c>
      <c r="M19" s="27">
        <f t="shared" si="2"/>
        <v>0.7168141592920354</v>
      </c>
      <c r="N19" s="23">
        <v>5</v>
      </c>
      <c r="O19" s="23">
        <v>9</v>
      </c>
      <c r="P19" s="23">
        <v>5</v>
      </c>
      <c r="Q19" s="23">
        <v>1</v>
      </c>
    </row>
    <row r="20" spans="1:17" ht="31.5" x14ac:dyDescent="0.25">
      <c r="A20" s="17">
        <v>17</v>
      </c>
      <c r="B20" s="18" t="s">
        <v>33</v>
      </c>
      <c r="C20" s="18" t="s">
        <v>34</v>
      </c>
      <c r="D20" s="18" t="s">
        <v>166</v>
      </c>
      <c r="E20" s="25">
        <v>280</v>
      </c>
      <c r="F20" s="24">
        <v>58</v>
      </c>
      <c r="G20" s="19">
        <v>40</v>
      </c>
      <c r="H20" s="19">
        <v>182</v>
      </c>
      <c r="I20" s="27">
        <f t="shared" si="0"/>
        <v>0.59183673469387754</v>
      </c>
      <c r="J20" s="23">
        <v>15</v>
      </c>
      <c r="K20" s="27">
        <f t="shared" si="1"/>
        <v>0.375</v>
      </c>
      <c r="L20" s="23">
        <v>10</v>
      </c>
      <c r="M20" s="27">
        <f t="shared" si="2"/>
        <v>0.25</v>
      </c>
      <c r="N20" s="23">
        <v>7</v>
      </c>
      <c r="O20" s="23">
        <v>6</v>
      </c>
      <c r="P20" s="23">
        <v>2</v>
      </c>
      <c r="Q20" s="23">
        <v>0</v>
      </c>
    </row>
    <row r="21" spans="1:17" ht="31.5" x14ac:dyDescent="0.25">
      <c r="A21" s="17">
        <v>18</v>
      </c>
      <c r="B21" s="18" t="s">
        <v>52</v>
      </c>
      <c r="C21" s="18" t="s">
        <v>53</v>
      </c>
      <c r="D21" s="47" t="s">
        <v>135</v>
      </c>
      <c r="E21" s="25">
        <v>266</v>
      </c>
      <c r="F21" s="24">
        <v>3</v>
      </c>
      <c r="G21" s="19">
        <v>166</v>
      </c>
      <c r="H21" s="19">
        <v>97</v>
      </c>
      <c r="I21" s="27">
        <f t="shared" si="0"/>
        <v>1.7751479289940829E-2</v>
      </c>
      <c r="J21" s="23">
        <v>7</v>
      </c>
      <c r="K21" s="27">
        <f t="shared" si="1"/>
        <v>4.2168674698795178E-2</v>
      </c>
      <c r="L21" s="23">
        <v>135</v>
      </c>
      <c r="M21" s="27">
        <f t="shared" si="2"/>
        <v>0.81325301204819278</v>
      </c>
      <c r="N21" s="23">
        <v>4</v>
      </c>
      <c r="O21" s="23">
        <v>19</v>
      </c>
      <c r="P21" s="23">
        <v>1</v>
      </c>
      <c r="Q21" s="23">
        <v>0</v>
      </c>
    </row>
    <row r="22" spans="1:17" ht="15.75" x14ac:dyDescent="0.25">
      <c r="A22" s="17">
        <v>19</v>
      </c>
      <c r="B22" s="18" t="s">
        <v>56</v>
      </c>
      <c r="C22" s="18" t="s">
        <v>57</v>
      </c>
      <c r="D22" s="18" t="s">
        <v>167</v>
      </c>
      <c r="E22" s="25">
        <v>256</v>
      </c>
      <c r="F22" s="24">
        <v>19</v>
      </c>
      <c r="G22" s="19">
        <v>135</v>
      </c>
      <c r="H22" s="19">
        <v>102</v>
      </c>
      <c r="I22" s="27">
        <f t="shared" si="0"/>
        <v>0.12337662337662338</v>
      </c>
      <c r="J22" s="23">
        <v>10</v>
      </c>
      <c r="K22" s="27">
        <f t="shared" si="1"/>
        <v>7.407407407407407E-2</v>
      </c>
      <c r="L22" s="23">
        <v>106</v>
      </c>
      <c r="M22" s="27">
        <f t="shared" si="2"/>
        <v>0.78518518518518521</v>
      </c>
      <c r="N22" s="23">
        <v>6</v>
      </c>
      <c r="O22" s="23">
        <v>10</v>
      </c>
      <c r="P22" s="23">
        <v>2</v>
      </c>
      <c r="Q22" s="23">
        <v>1</v>
      </c>
    </row>
    <row r="23" spans="1:17" ht="15.75" x14ac:dyDescent="0.25">
      <c r="A23" s="17">
        <v>20</v>
      </c>
      <c r="B23" s="18" t="s">
        <v>64</v>
      </c>
      <c r="C23" s="18" t="s">
        <v>65</v>
      </c>
      <c r="D23" s="18" t="s">
        <v>168</v>
      </c>
      <c r="E23" s="25">
        <v>255</v>
      </c>
      <c r="F23" s="24">
        <v>99</v>
      </c>
      <c r="G23" s="19">
        <v>75</v>
      </c>
      <c r="H23" s="19">
        <v>81</v>
      </c>
      <c r="I23" s="27">
        <f t="shared" si="0"/>
        <v>0.56896551724137934</v>
      </c>
      <c r="J23" s="23">
        <v>5</v>
      </c>
      <c r="K23" s="27">
        <f t="shared" si="1"/>
        <v>6.6666666666666666E-2</v>
      </c>
      <c r="L23" s="23">
        <v>65</v>
      </c>
      <c r="M23" s="27">
        <f t="shared" si="2"/>
        <v>0.8666666666666667</v>
      </c>
      <c r="N23" s="23">
        <v>0</v>
      </c>
      <c r="O23" s="23">
        <v>3</v>
      </c>
      <c r="P23" s="23">
        <v>0</v>
      </c>
      <c r="Q23" s="23">
        <v>2</v>
      </c>
    </row>
    <row r="25" spans="1:17" x14ac:dyDescent="0.25">
      <c r="A25" t="s">
        <v>154</v>
      </c>
    </row>
    <row r="26" spans="1:17" x14ac:dyDescent="0.25">
      <c r="A26" t="s">
        <v>156</v>
      </c>
    </row>
  </sheetData>
  <mergeCells count="13">
    <mergeCell ref="B1:P1"/>
    <mergeCell ref="A2:A3"/>
    <mergeCell ref="B2:B3"/>
    <mergeCell ref="C2:C3"/>
    <mergeCell ref="D2:D3"/>
    <mergeCell ref="I2:I3"/>
    <mergeCell ref="H2:H3"/>
    <mergeCell ref="G2:G3"/>
    <mergeCell ref="F2:F3"/>
    <mergeCell ref="E2:E3"/>
    <mergeCell ref="J2:Q2"/>
    <mergeCell ref="J3:K3"/>
    <mergeCell ref="L3:M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D7" sqref="D7"/>
    </sheetView>
  </sheetViews>
  <sheetFormatPr defaultRowHeight="15" x14ac:dyDescent="0.25"/>
  <cols>
    <col min="1" max="1" width="12.42578125" customWidth="1"/>
    <col min="2" max="2" width="10.42578125" style="12" hidden="1" customWidth="1"/>
    <col min="3" max="3" width="16.5703125" style="12" hidden="1" customWidth="1"/>
    <col min="4" max="4" width="43.5703125" style="12" customWidth="1"/>
    <col min="5" max="5" width="9.5703125" style="15" customWidth="1"/>
    <col min="6" max="6" width="11" style="15" customWidth="1"/>
    <col min="7" max="7" width="8.42578125" style="15" customWidth="1"/>
    <col min="8" max="8" width="10.42578125" style="15" customWidth="1"/>
    <col min="9" max="9" width="11.85546875" style="5" customWidth="1"/>
    <col min="10" max="13" width="6.7109375" style="10" customWidth="1"/>
    <col min="14" max="14" width="9.42578125" style="10" hidden="1" customWidth="1"/>
    <col min="15" max="15" width="11.28515625" style="10" hidden="1" customWidth="1"/>
    <col min="16" max="16" width="12" style="10" hidden="1" customWidth="1"/>
    <col min="17" max="17" width="9.42578125" style="10" hidden="1" customWidth="1"/>
  </cols>
  <sheetData>
    <row r="1" spans="1:17" ht="40.5" customHeight="1" x14ac:dyDescent="0.25">
      <c r="A1" s="3" t="s">
        <v>109</v>
      </c>
      <c r="B1" s="32" t="s">
        <v>17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45"/>
      <c r="Q1" s="6" t="s">
        <v>14</v>
      </c>
    </row>
    <row r="2" spans="1:17" ht="15.75" customHeight="1" x14ac:dyDescent="0.25">
      <c r="A2" s="34" t="s">
        <v>0</v>
      </c>
      <c r="B2" s="34" t="s">
        <v>1</v>
      </c>
      <c r="C2" s="34" t="s">
        <v>13</v>
      </c>
      <c r="D2" s="34" t="s">
        <v>127</v>
      </c>
      <c r="E2" s="38" t="s">
        <v>12</v>
      </c>
      <c r="F2" s="38" t="s">
        <v>2</v>
      </c>
      <c r="G2" s="38" t="s">
        <v>3</v>
      </c>
      <c r="H2" s="38" t="s">
        <v>4</v>
      </c>
      <c r="I2" s="36" t="s">
        <v>15</v>
      </c>
      <c r="J2" s="40" t="s">
        <v>5</v>
      </c>
      <c r="K2" s="41"/>
      <c r="L2" s="41"/>
      <c r="M2" s="41"/>
      <c r="N2" s="41"/>
      <c r="O2" s="41"/>
      <c r="P2" s="41"/>
      <c r="Q2" s="42"/>
    </row>
    <row r="3" spans="1:17" ht="60" customHeight="1" x14ac:dyDescent="0.25">
      <c r="A3" s="35"/>
      <c r="B3" s="35"/>
      <c r="C3" s="35"/>
      <c r="D3" s="35"/>
      <c r="E3" s="39"/>
      <c r="F3" s="39"/>
      <c r="G3" s="39"/>
      <c r="H3" s="39"/>
      <c r="I3" s="37"/>
      <c r="J3" s="40" t="s">
        <v>6</v>
      </c>
      <c r="K3" s="42"/>
      <c r="L3" s="40" t="s">
        <v>7</v>
      </c>
      <c r="M3" s="42"/>
      <c r="N3" s="7" t="s">
        <v>8</v>
      </c>
      <c r="O3" s="7" t="s">
        <v>9</v>
      </c>
      <c r="P3" s="7" t="s">
        <v>10</v>
      </c>
      <c r="Q3" s="7" t="s">
        <v>11</v>
      </c>
    </row>
    <row r="4" spans="1:17" ht="31.5" x14ac:dyDescent="0.25">
      <c r="A4" s="1">
        <v>1</v>
      </c>
      <c r="B4" s="11" t="s">
        <v>20</v>
      </c>
      <c r="C4" s="11" t="s">
        <v>21</v>
      </c>
      <c r="D4" s="18" t="s">
        <v>118</v>
      </c>
      <c r="E4" s="28">
        <v>4764</v>
      </c>
      <c r="F4" s="8">
        <v>738</v>
      </c>
      <c r="G4" s="8">
        <v>2013</v>
      </c>
      <c r="H4" s="8">
        <v>2013</v>
      </c>
      <c r="I4" s="30">
        <f t="shared" ref="I4:I13" si="0">F4/(F4+G4)</f>
        <v>0.26826608505997818</v>
      </c>
      <c r="J4" s="8">
        <v>114</v>
      </c>
      <c r="K4" s="30">
        <f t="shared" ref="K4:K13" si="1">J4/G4</f>
        <v>5.663189269746647E-2</v>
      </c>
      <c r="L4" s="8">
        <v>1750</v>
      </c>
      <c r="M4" s="30">
        <f t="shared" ref="M4:M13" si="2">L4/G4</f>
        <v>0.86934923000496767</v>
      </c>
      <c r="N4" s="8">
        <v>24</v>
      </c>
      <c r="O4" s="8">
        <v>111</v>
      </c>
      <c r="P4" s="8">
        <v>21</v>
      </c>
      <c r="Q4" s="8">
        <v>1</v>
      </c>
    </row>
    <row r="5" spans="1:17" ht="15.75" x14ac:dyDescent="0.25">
      <c r="A5" s="2">
        <v>2</v>
      </c>
      <c r="B5" s="4" t="s">
        <v>26</v>
      </c>
      <c r="C5" s="4" t="s">
        <v>27</v>
      </c>
      <c r="D5" s="21" t="s">
        <v>28</v>
      </c>
      <c r="E5" s="29">
        <v>1143</v>
      </c>
      <c r="F5" s="9">
        <v>20</v>
      </c>
      <c r="G5" s="13">
        <v>718</v>
      </c>
      <c r="H5" s="13">
        <v>405</v>
      </c>
      <c r="I5" s="30">
        <f t="shared" si="0"/>
        <v>2.7100271002710029E-2</v>
      </c>
      <c r="J5" s="9">
        <v>49</v>
      </c>
      <c r="K5" s="30">
        <f t="shared" si="1"/>
        <v>6.8245125348189412E-2</v>
      </c>
      <c r="L5" s="9">
        <v>590</v>
      </c>
      <c r="M5" s="30">
        <f t="shared" si="2"/>
        <v>0.82172701949860727</v>
      </c>
      <c r="N5" s="9">
        <v>17</v>
      </c>
      <c r="O5" s="9">
        <v>46</v>
      </c>
      <c r="P5" s="9">
        <v>17</v>
      </c>
      <c r="Q5" s="9">
        <v>1</v>
      </c>
    </row>
    <row r="6" spans="1:17" ht="15.75" x14ac:dyDescent="0.25">
      <c r="A6" s="1">
        <v>3</v>
      </c>
      <c r="B6" s="4" t="s">
        <v>24</v>
      </c>
      <c r="C6" s="4" t="s">
        <v>25</v>
      </c>
      <c r="D6" s="21" t="s">
        <v>120</v>
      </c>
      <c r="E6" s="28">
        <v>991</v>
      </c>
      <c r="F6" s="9">
        <v>204</v>
      </c>
      <c r="G6" s="8">
        <v>375</v>
      </c>
      <c r="H6" s="8">
        <v>412</v>
      </c>
      <c r="I6" s="30">
        <f t="shared" si="0"/>
        <v>0.35233160621761656</v>
      </c>
      <c r="J6" s="8">
        <v>17</v>
      </c>
      <c r="K6" s="30">
        <f t="shared" si="1"/>
        <v>4.5333333333333337E-2</v>
      </c>
      <c r="L6" s="8">
        <v>335</v>
      </c>
      <c r="M6" s="30">
        <f t="shared" si="2"/>
        <v>0.89333333333333331</v>
      </c>
      <c r="N6" s="8">
        <v>2</v>
      </c>
      <c r="O6" s="8">
        <v>15</v>
      </c>
      <c r="P6" s="8">
        <v>6</v>
      </c>
      <c r="Q6" s="8">
        <v>0</v>
      </c>
    </row>
    <row r="7" spans="1:17" ht="15.75" x14ac:dyDescent="0.25">
      <c r="A7" s="2">
        <v>4</v>
      </c>
      <c r="B7" s="4" t="s">
        <v>29</v>
      </c>
      <c r="C7" s="4" t="s">
        <v>30</v>
      </c>
      <c r="D7" s="21" t="s">
        <v>164</v>
      </c>
      <c r="E7" s="28">
        <v>486</v>
      </c>
      <c r="F7" s="9">
        <v>108</v>
      </c>
      <c r="G7" s="8">
        <v>154</v>
      </c>
      <c r="H7" s="8">
        <v>224</v>
      </c>
      <c r="I7" s="30">
        <f t="shared" si="0"/>
        <v>0.41221374045801529</v>
      </c>
      <c r="J7" s="8">
        <v>15</v>
      </c>
      <c r="K7" s="30">
        <f t="shared" si="1"/>
        <v>9.7402597402597407E-2</v>
      </c>
      <c r="L7" s="8">
        <v>78</v>
      </c>
      <c r="M7" s="30">
        <f t="shared" si="2"/>
        <v>0.50649350649350644</v>
      </c>
      <c r="N7" s="8">
        <v>22</v>
      </c>
      <c r="O7" s="8">
        <v>36</v>
      </c>
      <c r="P7" s="8">
        <v>3</v>
      </c>
      <c r="Q7" s="8">
        <v>0</v>
      </c>
    </row>
    <row r="8" spans="1:17" ht="31.5" x14ac:dyDescent="0.25">
      <c r="A8" s="1">
        <v>5</v>
      </c>
      <c r="B8" s="4" t="s">
        <v>41</v>
      </c>
      <c r="C8" s="4" t="s">
        <v>42</v>
      </c>
      <c r="D8" s="21" t="s">
        <v>124</v>
      </c>
      <c r="E8" s="28">
        <v>347</v>
      </c>
      <c r="F8" s="9">
        <v>24</v>
      </c>
      <c r="G8" s="8">
        <v>178</v>
      </c>
      <c r="H8" s="8">
        <v>145</v>
      </c>
      <c r="I8" s="30">
        <f t="shared" si="0"/>
        <v>0.11881188118811881</v>
      </c>
      <c r="J8" s="8">
        <v>7</v>
      </c>
      <c r="K8" s="30">
        <f t="shared" si="1"/>
        <v>3.9325842696629212E-2</v>
      </c>
      <c r="L8" s="8">
        <v>123</v>
      </c>
      <c r="M8" s="30">
        <f t="shared" si="2"/>
        <v>0.6910112359550562</v>
      </c>
      <c r="N8" s="8">
        <v>11</v>
      </c>
      <c r="O8" s="8">
        <v>18</v>
      </c>
      <c r="P8" s="8">
        <v>12</v>
      </c>
      <c r="Q8" s="8">
        <v>10</v>
      </c>
    </row>
    <row r="9" spans="1:17" ht="31.5" x14ac:dyDescent="0.25">
      <c r="A9" s="2">
        <v>6</v>
      </c>
      <c r="B9" s="4" t="s">
        <v>39</v>
      </c>
      <c r="C9" s="4" t="s">
        <v>40</v>
      </c>
      <c r="D9" s="21" t="s">
        <v>123</v>
      </c>
      <c r="E9" s="28">
        <v>328</v>
      </c>
      <c r="F9" s="9">
        <v>37</v>
      </c>
      <c r="G9" s="9">
        <v>164</v>
      </c>
      <c r="H9" s="9">
        <v>127</v>
      </c>
      <c r="I9" s="30">
        <f t="shared" si="0"/>
        <v>0.18407960199004975</v>
      </c>
      <c r="J9" s="9">
        <v>6</v>
      </c>
      <c r="K9" s="30">
        <f t="shared" si="1"/>
        <v>3.6585365853658534E-2</v>
      </c>
      <c r="L9" s="9">
        <v>111</v>
      </c>
      <c r="M9" s="30">
        <f t="shared" si="2"/>
        <v>0.67682926829268297</v>
      </c>
      <c r="N9" s="9">
        <v>11</v>
      </c>
      <c r="O9" s="9">
        <v>23</v>
      </c>
      <c r="P9" s="9">
        <v>15</v>
      </c>
      <c r="Q9" s="9">
        <v>1</v>
      </c>
    </row>
    <row r="10" spans="1:17" ht="15.75" x14ac:dyDescent="0.25">
      <c r="A10" s="1">
        <v>7</v>
      </c>
      <c r="B10" s="4" t="s">
        <v>52</v>
      </c>
      <c r="C10" s="4" t="s">
        <v>53</v>
      </c>
      <c r="D10" s="21" t="s">
        <v>135</v>
      </c>
      <c r="E10" s="28">
        <v>266</v>
      </c>
      <c r="F10" s="9">
        <v>3</v>
      </c>
      <c r="G10" s="9">
        <v>166</v>
      </c>
      <c r="H10" s="9">
        <v>97</v>
      </c>
      <c r="I10" s="30">
        <f t="shared" si="0"/>
        <v>1.7751479289940829E-2</v>
      </c>
      <c r="J10" s="9">
        <v>7</v>
      </c>
      <c r="K10" s="30">
        <f t="shared" si="1"/>
        <v>4.2168674698795178E-2</v>
      </c>
      <c r="L10" s="9">
        <v>135</v>
      </c>
      <c r="M10" s="30">
        <f t="shared" si="2"/>
        <v>0.81325301204819278</v>
      </c>
      <c r="N10" s="9">
        <v>4</v>
      </c>
      <c r="O10" s="9">
        <v>19</v>
      </c>
      <c r="P10" s="9">
        <v>1</v>
      </c>
      <c r="Q10" s="9">
        <v>0</v>
      </c>
    </row>
    <row r="11" spans="1:17" ht="15.75" x14ac:dyDescent="0.25">
      <c r="A11" s="2">
        <v>8</v>
      </c>
      <c r="B11" s="4" t="s">
        <v>56</v>
      </c>
      <c r="C11" s="4" t="s">
        <v>57</v>
      </c>
      <c r="D11" s="21" t="s">
        <v>136</v>
      </c>
      <c r="E11" s="28">
        <v>256</v>
      </c>
      <c r="F11" s="9">
        <v>19</v>
      </c>
      <c r="G11" s="9">
        <v>135</v>
      </c>
      <c r="H11" s="9">
        <v>102</v>
      </c>
      <c r="I11" s="30">
        <f t="shared" si="0"/>
        <v>0.12337662337662338</v>
      </c>
      <c r="J11" s="9">
        <v>10</v>
      </c>
      <c r="K11" s="30">
        <f t="shared" si="1"/>
        <v>7.407407407407407E-2</v>
      </c>
      <c r="L11" s="9">
        <v>106</v>
      </c>
      <c r="M11" s="30">
        <f t="shared" si="2"/>
        <v>0.78518518518518521</v>
      </c>
      <c r="N11" s="9">
        <v>6</v>
      </c>
      <c r="O11" s="9">
        <v>10</v>
      </c>
      <c r="P11" s="9">
        <v>2</v>
      </c>
      <c r="Q11" s="9">
        <v>1</v>
      </c>
    </row>
    <row r="12" spans="1:17" ht="15.75" x14ac:dyDescent="0.25">
      <c r="A12" s="1">
        <v>9</v>
      </c>
      <c r="B12" s="4" t="s">
        <v>54</v>
      </c>
      <c r="C12" s="4" t="s">
        <v>55</v>
      </c>
      <c r="D12" s="21" t="s">
        <v>138</v>
      </c>
      <c r="E12" s="28">
        <v>243</v>
      </c>
      <c r="F12" s="9">
        <v>7</v>
      </c>
      <c r="G12" s="9">
        <v>141</v>
      </c>
      <c r="H12" s="9">
        <v>95</v>
      </c>
      <c r="I12" s="30">
        <f t="shared" si="0"/>
        <v>4.72972972972973E-2</v>
      </c>
      <c r="J12" s="9">
        <v>8</v>
      </c>
      <c r="K12" s="30">
        <f t="shared" si="1"/>
        <v>5.6737588652482268E-2</v>
      </c>
      <c r="L12" s="9">
        <v>108</v>
      </c>
      <c r="M12" s="30">
        <f t="shared" si="2"/>
        <v>0.76595744680851063</v>
      </c>
      <c r="N12" s="9">
        <v>7</v>
      </c>
      <c r="O12" s="9">
        <v>14</v>
      </c>
      <c r="P12" s="9">
        <v>4</v>
      </c>
      <c r="Q12" s="9">
        <v>0</v>
      </c>
    </row>
    <row r="13" spans="1:17" ht="15.75" x14ac:dyDescent="0.25">
      <c r="A13" s="2">
        <v>10</v>
      </c>
      <c r="B13" s="11" t="s">
        <v>48</v>
      </c>
      <c r="C13" s="11" t="s">
        <v>49</v>
      </c>
      <c r="D13" s="18" t="s">
        <v>137</v>
      </c>
      <c r="E13" s="28">
        <v>236</v>
      </c>
      <c r="F13" s="14">
        <v>21</v>
      </c>
      <c r="G13" s="8">
        <v>118</v>
      </c>
      <c r="H13" s="8">
        <v>97</v>
      </c>
      <c r="I13" s="30">
        <f t="shared" si="0"/>
        <v>0.15107913669064749</v>
      </c>
      <c r="J13" s="9">
        <v>4</v>
      </c>
      <c r="K13" s="30">
        <f t="shared" si="1"/>
        <v>3.3898305084745763E-2</v>
      </c>
      <c r="L13" s="9">
        <v>83</v>
      </c>
      <c r="M13" s="30">
        <f t="shared" si="2"/>
        <v>0.70338983050847459</v>
      </c>
      <c r="N13" s="9">
        <v>5</v>
      </c>
      <c r="O13" s="9">
        <v>21</v>
      </c>
      <c r="P13" s="9">
        <v>5</v>
      </c>
      <c r="Q13" s="9">
        <v>0</v>
      </c>
    </row>
    <row r="15" spans="1:17" x14ac:dyDescent="0.25">
      <c r="A15" t="s">
        <v>154</v>
      </c>
    </row>
    <row r="16" spans="1:17" x14ac:dyDescent="0.25">
      <c r="A16" t="s">
        <v>156</v>
      </c>
    </row>
  </sheetData>
  <mergeCells count="13">
    <mergeCell ref="J2:Q2"/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3:K3"/>
    <mergeCell ref="L3:M3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D12" sqref="D12"/>
    </sheetView>
  </sheetViews>
  <sheetFormatPr defaultRowHeight="15" x14ac:dyDescent="0.25"/>
  <cols>
    <col min="1" max="1" width="12.42578125" customWidth="1"/>
    <col min="2" max="2" width="10.42578125" style="12" hidden="1" customWidth="1"/>
    <col min="3" max="3" width="16.5703125" style="12" hidden="1" customWidth="1"/>
    <col min="4" max="4" width="43.5703125" style="12" customWidth="1"/>
    <col min="5" max="5" width="9.5703125" style="15" customWidth="1"/>
    <col min="6" max="6" width="11" style="15" customWidth="1"/>
    <col min="7" max="7" width="8.42578125" style="15" customWidth="1"/>
    <col min="8" max="8" width="10.42578125" style="15" customWidth="1"/>
    <col min="9" max="9" width="11.85546875" style="5" customWidth="1"/>
    <col min="10" max="13" width="6.7109375" style="10" customWidth="1"/>
    <col min="14" max="14" width="9.42578125" style="10" hidden="1" customWidth="1"/>
    <col min="15" max="15" width="11.28515625" style="10" hidden="1" customWidth="1"/>
    <col min="16" max="16" width="12" style="10" hidden="1" customWidth="1"/>
    <col min="17" max="17" width="9.42578125" style="10" hidden="1" customWidth="1"/>
  </cols>
  <sheetData>
    <row r="1" spans="1:17" ht="40.5" customHeight="1" x14ac:dyDescent="0.25">
      <c r="A1" s="3" t="s">
        <v>109</v>
      </c>
      <c r="B1" s="32" t="s">
        <v>18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 t="s">
        <v>14</v>
      </c>
    </row>
    <row r="2" spans="1:17" ht="15.75" x14ac:dyDescent="0.25">
      <c r="A2" s="34" t="s">
        <v>0</v>
      </c>
      <c r="B2" s="34" t="s">
        <v>1</v>
      </c>
      <c r="C2" s="34" t="s">
        <v>13</v>
      </c>
      <c r="D2" s="34" t="s">
        <v>127</v>
      </c>
      <c r="E2" s="38" t="s">
        <v>12</v>
      </c>
      <c r="F2" s="38" t="s">
        <v>2</v>
      </c>
      <c r="G2" s="38" t="s">
        <v>3</v>
      </c>
      <c r="H2" s="38" t="s">
        <v>4</v>
      </c>
      <c r="I2" s="36" t="s">
        <v>15</v>
      </c>
      <c r="J2" s="40" t="s">
        <v>5</v>
      </c>
      <c r="K2" s="41"/>
      <c r="L2" s="41"/>
      <c r="M2" s="41"/>
      <c r="N2" s="41"/>
      <c r="O2" s="41"/>
      <c r="P2" s="41"/>
      <c r="Q2" s="42"/>
    </row>
    <row r="3" spans="1:17" ht="60" customHeight="1" x14ac:dyDescent="0.25">
      <c r="A3" s="35"/>
      <c r="B3" s="35"/>
      <c r="C3" s="35"/>
      <c r="D3" s="35"/>
      <c r="E3" s="39"/>
      <c r="F3" s="39"/>
      <c r="G3" s="39"/>
      <c r="H3" s="39"/>
      <c r="I3" s="37"/>
      <c r="J3" s="40" t="s">
        <v>6</v>
      </c>
      <c r="K3" s="42"/>
      <c r="L3" s="40" t="s">
        <v>7</v>
      </c>
      <c r="M3" s="42"/>
      <c r="N3" s="7" t="s">
        <v>8</v>
      </c>
      <c r="O3" s="7" t="s">
        <v>9</v>
      </c>
      <c r="P3" s="7" t="s">
        <v>10</v>
      </c>
      <c r="Q3" s="7" t="s">
        <v>11</v>
      </c>
    </row>
    <row r="4" spans="1:17" ht="15.75" x14ac:dyDescent="0.25">
      <c r="A4" s="1">
        <v>1</v>
      </c>
      <c r="B4" s="11" t="s">
        <v>22</v>
      </c>
      <c r="C4" s="11" t="s">
        <v>23</v>
      </c>
      <c r="D4" s="18" t="s">
        <v>119</v>
      </c>
      <c r="E4" s="28">
        <v>2164</v>
      </c>
      <c r="F4" s="8">
        <v>856</v>
      </c>
      <c r="G4" s="8">
        <v>784</v>
      </c>
      <c r="H4" s="8">
        <v>524</v>
      </c>
      <c r="I4" s="30">
        <f t="shared" ref="I4:I13" si="0">F4/(F4+G4)</f>
        <v>0.52195121951219514</v>
      </c>
      <c r="J4" s="8">
        <v>145</v>
      </c>
      <c r="K4" s="30">
        <f t="shared" ref="K4:K13" si="1">J4/G4</f>
        <v>0.18494897959183673</v>
      </c>
      <c r="L4" s="8">
        <v>547</v>
      </c>
      <c r="M4" s="30">
        <f t="shared" ref="M4:M13" si="2">L4/G4</f>
        <v>0.69770408163265307</v>
      </c>
      <c r="N4" s="8">
        <v>19</v>
      </c>
      <c r="O4" s="8">
        <v>49</v>
      </c>
      <c r="P4" s="8">
        <v>24</v>
      </c>
      <c r="Q4" s="8">
        <v>2</v>
      </c>
    </row>
    <row r="5" spans="1:17" ht="15.75" x14ac:dyDescent="0.25">
      <c r="A5" s="2">
        <v>2</v>
      </c>
      <c r="B5" s="4" t="s">
        <v>35</v>
      </c>
      <c r="C5" s="4" t="s">
        <v>36</v>
      </c>
      <c r="D5" s="21" t="s">
        <v>121</v>
      </c>
      <c r="E5" s="29">
        <v>832</v>
      </c>
      <c r="F5" s="9">
        <v>404</v>
      </c>
      <c r="G5" s="13">
        <v>250</v>
      </c>
      <c r="H5" s="13">
        <v>178</v>
      </c>
      <c r="I5" s="30">
        <f t="shared" si="0"/>
        <v>0.61773700305810397</v>
      </c>
      <c r="J5" s="9">
        <v>81</v>
      </c>
      <c r="K5" s="30">
        <f t="shared" si="1"/>
        <v>0.32400000000000001</v>
      </c>
      <c r="L5" s="9">
        <v>155</v>
      </c>
      <c r="M5" s="30">
        <f t="shared" si="2"/>
        <v>0.62</v>
      </c>
      <c r="N5" s="9">
        <v>0</v>
      </c>
      <c r="O5" s="9">
        <v>12</v>
      </c>
      <c r="P5" s="9">
        <v>2</v>
      </c>
      <c r="Q5" s="9">
        <v>0</v>
      </c>
    </row>
    <row r="6" spans="1:17" ht="31.5" x14ac:dyDescent="0.25">
      <c r="A6" s="1">
        <v>3</v>
      </c>
      <c r="B6" s="4" t="s">
        <v>45</v>
      </c>
      <c r="C6" s="4" t="s">
        <v>46</v>
      </c>
      <c r="D6" s="21" t="s">
        <v>47</v>
      </c>
      <c r="E6" s="28">
        <v>601</v>
      </c>
      <c r="F6" s="9">
        <v>373</v>
      </c>
      <c r="G6" s="8">
        <v>77</v>
      </c>
      <c r="H6" s="8">
        <v>151</v>
      </c>
      <c r="I6" s="30">
        <f t="shared" si="0"/>
        <v>0.8288888888888889</v>
      </c>
      <c r="J6" s="8">
        <v>36</v>
      </c>
      <c r="K6" s="30">
        <f t="shared" si="1"/>
        <v>0.46753246753246752</v>
      </c>
      <c r="L6" s="8">
        <v>26</v>
      </c>
      <c r="M6" s="30">
        <f t="shared" si="2"/>
        <v>0.33766233766233766</v>
      </c>
      <c r="N6" s="8">
        <v>5</v>
      </c>
      <c r="O6" s="8">
        <v>7</v>
      </c>
      <c r="P6" s="8">
        <v>4</v>
      </c>
      <c r="Q6" s="8">
        <v>0</v>
      </c>
    </row>
    <row r="7" spans="1:17" ht="15.75" x14ac:dyDescent="0.25">
      <c r="A7" s="2">
        <v>4</v>
      </c>
      <c r="B7" s="4" t="s">
        <v>37</v>
      </c>
      <c r="C7" s="4" t="s">
        <v>38</v>
      </c>
      <c r="D7" s="21" t="s">
        <v>122</v>
      </c>
      <c r="E7" s="28">
        <v>516</v>
      </c>
      <c r="F7" s="9">
        <v>199</v>
      </c>
      <c r="G7" s="8">
        <v>176</v>
      </c>
      <c r="H7" s="8">
        <v>141</v>
      </c>
      <c r="I7" s="30">
        <f t="shared" si="0"/>
        <v>0.53066666666666662</v>
      </c>
      <c r="J7" s="8">
        <v>30</v>
      </c>
      <c r="K7" s="30">
        <f t="shared" si="1"/>
        <v>0.17045454545454544</v>
      </c>
      <c r="L7" s="8">
        <v>108</v>
      </c>
      <c r="M7" s="30">
        <f t="shared" si="2"/>
        <v>0.61363636363636365</v>
      </c>
      <c r="N7" s="8">
        <v>15</v>
      </c>
      <c r="O7" s="8">
        <v>18</v>
      </c>
      <c r="P7" s="8">
        <v>6</v>
      </c>
      <c r="Q7" s="8">
        <v>0</v>
      </c>
    </row>
    <row r="8" spans="1:17" ht="15.75" x14ac:dyDescent="0.25">
      <c r="A8" s="1">
        <v>5</v>
      </c>
      <c r="B8" s="4" t="s">
        <v>58</v>
      </c>
      <c r="C8" s="4" t="s">
        <v>59</v>
      </c>
      <c r="D8" s="21" t="s">
        <v>132</v>
      </c>
      <c r="E8" s="28">
        <v>335</v>
      </c>
      <c r="F8" s="9">
        <v>226</v>
      </c>
      <c r="G8" s="8">
        <v>45</v>
      </c>
      <c r="H8" s="8">
        <v>64</v>
      </c>
      <c r="I8" s="30">
        <f t="shared" si="0"/>
        <v>0.83394833948339486</v>
      </c>
      <c r="J8" s="8">
        <v>17</v>
      </c>
      <c r="K8" s="30">
        <f t="shared" si="1"/>
        <v>0.37777777777777777</v>
      </c>
      <c r="L8" s="8">
        <v>23</v>
      </c>
      <c r="M8" s="30">
        <f t="shared" si="2"/>
        <v>0.51111111111111107</v>
      </c>
      <c r="N8" s="8">
        <v>2</v>
      </c>
      <c r="O8" s="8">
        <v>3</v>
      </c>
      <c r="P8" s="8">
        <v>0</v>
      </c>
      <c r="Q8" s="8">
        <v>0</v>
      </c>
    </row>
    <row r="9" spans="1:17" ht="15.75" x14ac:dyDescent="0.25">
      <c r="A9" s="2">
        <v>6</v>
      </c>
      <c r="B9" s="4" t="s">
        <v>104</v>
      </c>
      <c r="C9" s="4" t="s">
        <v>105</v>
      </c>
      <c r="D9" s="21" t="s">
        <v>133</v>
      </c>
      <c r="E9" s="28">
        <v>310</v>
      </c>
      <c r="F9" s="9">
        <v>124</v>
      </c>
      <c r="G9" s="9">
        <v>113</v>
      </c>
      <c r="H9" s="9">
        <v>73</v>
      </c>
      <c r="I9" s="30">
        <f t="shared" si="0"/>
        <v>0.52320675105485237</v>
      </c>
      <c r="J9" s="9">
        <v>13</v>
      </c>
      <c r="K9" s="30">
        <f t="shared" si="1"/>
        <v>0.11504424778761062</v>
      </c>
      <c r="L9" s="9">
        <v>81</v>
      </c>
      <c r="M9" s="30">
        <f t="shared" si="2"/>
        <v>0.7168141592920354</v>
      </c>
      <c r="N9" s="9">
        <v>5</v>
      </c>
      <c r="O9" s="9">
        <v>9</v>
      </c>
      <c r="P9" s="9">
        <v>5</v>
      </c>
      <c r="Q9" s="9">
        <v>1</v>
      </c>
    </row>
    <row r="10" spans="1:17" ht="31.5" x14ac:dyDescent="0.25">
      <c r="A10" s="1">
        <v>7</v>
      </c>
      <c r="B10" s="4" t="s">
        <v>33</v>
      </c>
      <c r="C10" s="4" t="s">
        <v>34</v>
      </c>
      <c r="D10" s="21" t="s">
        <v>134</v>
      </c>
      <c r="E10" s="28">
        <v>280</v>
      </c>
      <c r="F10" s="9">
        <v>58</v>
      </c>
      <c r="G10" s="9">
        <v>40</v>
      </c>
      <c r="H10" s="9">
        <v>182</v>
      </c>
      <c r="I10" s="30">
        <f t="shared" si="0"/>
        <v>0.59183673469387754</v>
      </c>
      <c r="J10" s="9">
        <v>15</v>
      </c>
      <c r="K10" s="30">
        <f t="shared" si="1"/>
        <v>0.375</v>
      </c>
      <c r="L10" s="9">
        <v>10</v>
      </c>
      <c r="M10" s="30">
        <f t="shared" si="2"/>
        <v>0.25</v>
      </c>
      <c r="N10" s="9">
        <v>7</v>
      </c>
      <c r="O10" s="9">
        <v>6</v>
      </c>
      <c r="P10" s="9">
        <v>2</v>
      </c>
      <c r="Q10" s="9">
        <v>0</v>
      </c>
    </row>
    <row r="11" spans="1:17" ht="15.75" x14ac:dyDescent="0.25">
      <c r="A11" s="2">
        <v>8</v>
      </c>
      <c r="B11" s="4" t="s">
        <v>107</v>
      </c>
      <c r="C11" s="4" t="s">
        <v>108</v>
      </c>
      <c r="D11" s="21" t="s">
        <v>139</v>
      </c>
      <c r="E11" s="28">
        <v>170</v>
      </c>
      <c r="F11" s="9">
        <v>33</v>
      </c>
      <c r="G11" s="9">
        <v>85</v>
      </c>
      <c r="H11" s="9">
        <v>52</v>
      </c>
      <c r="I11" s="30">
        <f t="shared" si="0"/>
        <v>0.27966101694915252</v>
      </c>
      <c r="J11" s="9">
        <v>19</v>
      </c>
      <c r="K11" s="30">
        <f t="shared" si="1"/>
        <v>0.22352941176470589</v>
      </c>
      <c r="L11" s="9">
        <v>53</v>
      </c>
      <c r="M11" s="30">
        <f t="shared" si="2"/>
        <v>0.62352941176470589</v>
      </c>
      <c r="N11" s="9">
        <v>4</v>
      </c>
      <c r="O11" s="9">
        <v>7</v>
      </c>
      <c r="P11" s="9">
        <v>1</v>
      </c>
      <c r="Q11" s="9">
        <v>1</v>
      </c>
    </row>
    <row r="12" spans="1:17" ht="15.75" x14ac:dyDescent="0.25">
      <c r="A12" s="1">
        <v>9</v>
      </c>
      <c r="B12" s="4" t="s">
        <v>116</v>
      </c>
      <c r="C12" s="4" t="s">
        <v>117</v>
      </c>
      <c r="D12" s="21" t="s">
        <v>169</v>
      </c>
      <c r="E12" s="28">
        <v>158</v>
      </c>
      <c r="F12" s="9">
        <v>80</v>
      </c>
      <c r="G12" s="9">
        <v>33</v>
      </c>
      <c r="H12" s="9">
        <v>45</v>
      </c>
      <c r="I12" s="30">
        <f t="shared" si="0"/>
        <v>0.70796460176991149</v>
      </c>
      <c r="J12" s="9">
        <v>3</v>
      </c>
      <c r="K12" s="30">
        <f t="shared" si="1"/>
        <v>9.0909090909090912E-2</v>
      </c>
      <c r="L12" s="9">
        <v>27</v>
      </c>
      <c r="M12" s="30">
        <f t="shared" si="2"/>
        <v>0.81818181818181823</v>
      </c>
      <c r="N12" s="9">
        <v>0</v>
      </c>
      <c r="O12" s="9">
        <v>2</v>
      </c>
      <c r="P12" s="9">
        <v>1</v>
      </c>
      <c r="Q12" s="9">
        <v>0</v>
      </c>
    </row>
    <row r="13" spans="1:17" ht="15.75" x14ac:dyDescent="0.25">
      <c r="A13" s="2">
        <v>10</v>
      </c>
      <c r="B13" s="11" t="s">
        <v>101</v>
      </c>
      <c r="C13" s="11" t="s">
        <v>102</v>
      </c>
      <c r="D13" s="18" t="s">
        <v>103</v>
      </c>
      <c r="E13" s="28">
        <v>139</v>
      </c>
      <c r="F13" s="14">
        <v>51</v>
      </c>
      <c r="G13" s="8">
        <v>45</v>
      </c>
      <c r="H13" s="8">
        <v>43</v>
      </c>
      <c r="I13" s="30">
        <f t="shared" si="0"/>
        <v>0.53125</v>
      </c>
      <c r="J13" s="9">
        <v>14</v>
      </c>
      <c r="K13" s="30">
        <f t="shared" si="1"/>
        <v>0.31111111111111112</v>
      </c>
      <c r="L13" s="9">
        <v>15</v>
      </c>
      <c r="M13" s="30">
        <f t="shared" si="2"/>
        <v>0.33333333333333331</v>
      </c>
      <c r="N13" s="9">
        <v>7</v>
      </c>
      <c r="O13" s="9">
        <v>6</v>
      </c>
      <c r="P13" s="9">
        <v>3</v>
      </c>
      <c r="Q13" s="9">
        <v>0</v>
      </c>
    </row>
    <row r="15" spans="1:17" x14ac:dyDescent="0.25">
      <c r="A15" t="s">
        <v>154</v>
      </c>
    </row>
    <row r="16" spans="1:17" x14ac:dyDescent="0.25">
      <c r="A16" t="s">
        <v>156</v>
      </c>
    </row>
  </sheetData>
  <mergeCells count="13">
    <mergeCell ref="J2:Q2"/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3:K3"/>
    <mergeCell ref="L3:M3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I23" sqref="I23"/>
    </sheetView>
  </sheetViews>
  <sheetFormatPr defaultRowHeight="15" x14ac:dyDescent="0.25"/>
  <cols>
    <col min="1" max="1" width="12.42578125" customWidth="1"/>
    <col min="2" max="2" width="10.42578125" style="12" hidden="1" customWidth="1"/>
    <col min="3" max="3" width="16.5703125" style="12" hidden="1" customWidth="1"/>
    <col min="4" max="4" width="43.5703125" style="12" customWidth="1"/>
    <col min="5" max="5" width="9.5703125" style="15" customWidth="1"/>
    <col min="6" max="6" width="11" style="15" customWidth="1"/>
    <col min="7" max="7" width="8.42578125" style="15" customWidth="1"/>
    <col min="8" max="8" width="10.42578125" style="15" customWidth="1"/>
    <col min="9" max="9" width="11.85546875" style="5" customWidth="1"/>
    <col min="10" max="13" width="6.7109375" style="10" customWidth="1"/>
    <col min="14" max="14" width="9.42578125" style="10" hidden="1" customWidth="1"/>
    <col min="15" max="15" width="11.28515625" style="10" hidden="1" customWidth="1"/>
    <col min="16" max="16" width="12" style="10" hidden="1" customWidth="1"/>
    <col min="17" max="17" width="9.42578125" style="10" hidden="1" customWidth="1"/>
  </cols>
  <sheetData>
    <row r="1" spans="1:17" ht="40.5" customHeight="1" x14ac:dyDescent="0.25">
      <c r="A1" s="3" t="s">
        <v>109</v>
      </c>
      <c r="B1" s="32" t="s">
        <v>128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 t="s">
        <v>14</v>
      </c>
    </row>
    <row r="2" spans="1:17" ht="15.75" x14ac:dyDescent="0.25">
      <c r="A2" s="34" t="s">
        <v>0</v>
      </c>
      <c r="B2" s="34" t="s">
        <v>1</v>
      </c>
      <c r="C2" s="34" t="s">
        <v>13</v>
      </c>
      <c r="D2" s="34" t="s">
        <v>127</v>
      </c>
      <c r="E2" s="38" t="s">
        <v>12</v>
      </c>
      <c r="F2" s="38" t="s">
        <v>2</v>
      </c>
      <c r="G2" s="38" t="s">
        <v>3</v>
      </c>
      <c r="H2" s="38" t="s">
        <v>4</v>
      </c>
      <c r="I2" s="36" t="s">
        <v>15</v>
      </c>
      <c r="J2" s="40" t="s">
        <v>5</v>
      </c>
      <c r="K2" s="41"/>
      <c r="L2" s="41"/>
      <c r="M2" s="41"/>
      <c r="N2" s="41"/>
      <c r="O2" s="41"/>
      <c r="P2" s="41"/>
      <c r="Q2" s="42"/>
    </row>
    <row r="3" spans="1:17" ht="60" customHeight="1" x14ac:dyDescent="0.25">
      <c r="A3" s="35"/>
      <c r="B3" s="35"/>
      <c r="C3" s="35"/>
      <c r="D3" s="35"/>
      <c r="E3" s="39"/>
      <c r="F3" s="39"/>
      <c r="G3" s="39"/>
      <c r="H3" s="39"/>
      <c r="I3" s="37"/>
      <c r="J3" s="40" t="s">
        <v>6</v>
      </c>
      <c r="K3" s="42"/>
      <c r="L3" s="40" t="s">
        <v>7</v>
      </c>
      <c r="M3" s="42"/>
      <c r="N3" s="7" t="s">
        <v>8</v>
      </c>
      <c r="O3" s="7" t="s">
        <v>9</v>
      </c>
      <c r="P3" s="7" t="s">
        <v>10</v>
      </c>
      <c r="Q3" s="7" t="s">
        <v>11</v>
      </c>
    </row>
    <row r="4" spans="1:17" ht="15.75" x14ac:dyDescent="0.25">
      <c r="A4" s="1">
        <v>1</v>
      </c>
      <c r="B4" s="11" t="s">
        <v>50</v>
      </c>
      <c r="C4" s="11" t="s">
        <v>51</v>
      </c>
      <c r="D4" s="18" t="s">
        <v>126</v>
      </c>
      <c r="E4" s="28">
        <v>497</v>
      </c>
      <c r="F4" s="8">
        <v>148</v>
      </c>
      <c r="G4" s="8">
        <v>245</v>
      </c>
      <c r="H4" s="8">
        <v>104</v>
      </c>
      <c r="I4" s="30">
        <f t="shared" ref="I4:I13" si="0">F4/(F4+G4)</f>
        <v>0.37659033078880405</v>
      </c>
      <c r="J4" s="8">
        <v>31</v>
      </c>
      <c r="K4" s="30">
        <f t="shared" ref="K4:K13" si="1">J4/G4</f>
        <v>0.12653061224489795</v>
      </c>
      <c r="L4" s="8">
        <v>206</v>
      </c>
      <c r="M4" s="30">
        <f t="shared" ref="M4:M13" si="2">L4/G4</f>
        <v>0.84081632653061222</v>
      </c>
      <c r="N4" s="8">
        <v>1</v>
      </c>
      <c r="O4" s="8">
        <v>6</v>
      </c>
      <c r="P4" s="8">
        <v>0</v>
      </c>
      <c r="Q4" s="8">
        <v>1</v>
      </c>
    </row>
    <row r="5" spans="1:17" ht="15.75" x14ac:dyDescent="0.25">
      <c r="A5" s="2">
        <v>2</v>
      </c>
      <c r="B5" s="4" t="s">
        <v>66</v>
      </c>
      <c r="C5" s="4" t="s">
        <v>67</v>
      </c>
      <c r="D5" s="21" t="s">
        <v>68</v>
      </c>
      <c r="E5" s="29">
        <v>310</v>
      </c>
      <c r="F5" s="9">
        <v>106</v>
      </c>
      <c r="G5" s="13">
        <v>122</v>
      </c>
      <c r="H5" s="13">
        <v>82</v>
      </c>
      <c r="I5" s="30">
        <f t="shared" si="0"/>
        <v>0.46491228070175439</v>
      </c>
      <c r="J5" s="9">
        <v>12</v>
      </c>
      <c r="K5" s="30">
        <f t="shared" si="1"/>
        <v>9.8360655737704916E-2</v>
      </c>
      <c r="L5" s="9">
        <v>102</v>
      </c>
      <c r="M5" s="30">
        <f t="shared" si="2"/>
        <v>0.83606557377049184</v>
      </c>
      <c r="N5" s="9">
        <v>1</v>
      </c>
      <c r="O5" s="9">
        <v>6</v>
      </c>
      <c r="P5" s="9">
        <v>1</v>
      </c>
      <c r="Q5" s="9">
        <v>0</v>
      </c>
    </row>
    <row r="6" spans="1:17" ht="15.75" x14ac:dyDescent="0.25">
      <c r="A6" s="1">
        <v>3</v>
      </c>
      <c r="B6" s="4" t="s">
        <v>64</v>
      </c>
      <c r="C6" s="4" t="s">
        <v>65</v>
      </c>
      <c r="D6" s="21" t="s">
        <v>140</v>
      </c>
      <c r="E6" s="28">
        <v>255</v>
      </c>
      <c r="F6" s="9">
        <v>99</v>
      </c>
      <c r="G6" s="8">
        <v>75</v>
      </c>
      <c r="H6" s="8">
        <v>81</v>
      </c>
      <c r="I6" s="30">
        <f t="shared" si="0"/>
        <v>0.56896551724137934</v>
      </c>
      <c r="J6" s="8">
        <v>5</v>
      </c>
      <c r="K6" s="30">
        <f t="shared" si="1"/>
        <v>6.6666666666666666E-2</v>
      </c>
      <c r="L6" s="8">
        <v>65</v>
      </c>
      <c r="M6" s="30">
        <f t="shared" si="2"/>
        <v>0.8666666666666667</v>
      </c>
      <c r="N6" s="8">
        <v>0</v>
      </c>
      <c r="O6" s="8">
        <v>3</v>
      </c>
      <c r="P6" s="8">
        <v>0</v>
      </c>
      <c r="Q6" s="8">
        <v>2</v>
      </c>
    </row>
    <row r="7" spans="1:17" ht="15.75" x14ac:dyDescent="0.25">
      <c r="A7" s="2">
        <v>4</v>
      </c>
      <c r="B7" s="4" t="s">
        <v>69</v>
      </c>
      <c r="C7" s="4" t="s">
        <v>70</v>
      </c>
      <c r="D7" s="21" t="s">
        <v>141</v>
      </c>
      <c r="E7" s="28">
        <v>95</v>
      </c>
      <c r="F7" s="9">
        <v>8</v>
      </c>
      <c r="G7" s="8">
        <v>66</v>
      </c>
      <c r="H7" s="8">
        <v>21</v>
      </c>
      <c r="I7" s="30">
        <f t="shared" si="0"/>
        <v>0.10810810810810811</v>
      </c>
      <c r="J7" s="8">
        <v>6</v>
      </c>
      <c r="K7" s="30">
        <f t="shared" si="1"/>
        <v>9.0909090909090912E-2</v>
      </c>
      <c r="L7" s="8">
        <v>56</v>
      </c>
      <c r="M7" s="30">
        <f t="shared" si="2"/>
        <v>0.84848484848484851</v>
      </c>
      <c r="N7" s="8">
        <v>0</v>
      </c>
      <c r="O7" s="8">
        <v>3</v>
      </c>
      <c r="P7" s="8">
        <v>1</v>
      </c>
      <c r="Q7" s="8">
        <v>0</v>
      </c>
    </row>
    <row r="8" spans="1:17" ht="15.75" x14ac:dyDescent="0.25">
      <c r="A8" s="1">
        <v>5</v>
      </c>
      <c r="B8" s="4" t="s">
        <v>71</v>
      </c>
      <c r="C8" s="4" t="s">
        <v>72</v>
      </c>
      <c r="D8" s="21" t="s">
        <v>142</v>
      </c>
      <c r="E8" s="28">
        <v>87</v>
      </c>
      <c r="F8" s="9">
        <v>25</v>
      </c>
      <c r="G8" s="8">
        <v>35</v>
      </c>
      <c r="H8" s="8">
        <v>27</v>
      </c>
      <c r="I8" s="30">
        <f t="shared" si="0"/>
        <v>0.41666666666666669</v>
      </c>
      <c r="J8" s="8">
        <v>3</v>
      </c>
      <c r="K8" s="30">
        <f t="shared" si="1"/>
        <v>8.5714285714285715E-2</v>
      </c>
      <c r="L8" s="8">
        <v>30</v>
      </c>
      <c r="M8" s="30">
        <f t="shared" si="2"/>
        <v>0.8571428571428571</v>
      </c>
      <c r="N8" s="8">
        <v>0</v>
      </c>
      <c r="O8" s="8">
        <v>1</v>
      </c>
      <c r="P8" s="8">
        <v>0</v>
      </c>
      <c r="Q8" s="8">
        <v>1</v>
      </c>
    </row>
    <row r="9" spans="1:17" ht="15.75" x14ac:dyDescent="0.25">
      <c r="A9" s="2">
        <v>6</v>
      </c>
      <c r="B9" s="4" t="s">
        <v>73</v>
      </c>
      <c r="C9" s="4" t="s">
        <v>74</v>
      </c>
      <c r="D9" s="21" t="s">
        <v>143</v>
      </c>
      <c r="E9" s="28">
        <v>60</v>
      </c>
      <c r="F9" s="9">
        <v>13</v>
      </c>
      <c r="G9" s="9">
        <v>29</v>
      </c>
      <c r="H9" s="9">
        <v>18</v>
      </c>
      <c r="I9" s="30">
        <f t="shared" si="0"/>
        <v>0.30952380952380953</v>
      </c>
      <c r="J9" s="9">
        <v>2</v>
      </c>
      <c r="K9" s="30">
        <f t="shared" si="1"/>
        <v>6.8965517241379309E-2</v>
      </c>
      <c r="L9" s="9">
        <v>27</v>
      </c>
      <c r="M9" s="30">
        <f t="shared" si="2"/>
        <v>0.93103448275862066</v>
      </c>
      <c r="N9" s="9">
        <v>0</v>
      </c>
      <c r="O9" s="9">
        <v>0</v>
      </c>
      <c r="P9" s="9">
        <v>0</v>
      </c>
      <c r="Q9" s="9">
        <v>0</v>
      </c>
    </row>
    <row r="10" spans="1:17" ht="31.5" x14ac:dyDescent="0.25">
      <c r="A10" s="1">
        <v>7</v>
      </c>
      <c r="B10" s="4" t="s">
        <v>78</v>
      </c>
      <c r="C10" s="4" t="s">
        <v>79</v>
      </c>
      <c r="D10" s="21" t="s">
        <v>144</v>
      </c>
      <c r="E10" s="28">
        <v>48</v>
      </c>
      <c r="F10" s="9">
        <v>10</v>
      </c>
      <c r="G10" s="9">
        <v>26</v>
      </c>
      <c r="H10" s="9">
        <v>12</v>
      </c>
      <c r="I10" s="30">
        <f t="shared" si="0"/>
        <v>0.27777777777777779</v>
      </c>
      <c r="J10" s="9">
        <v>4</v>
      </c>
      <c r="K10" s="30">
        <f t="shared" si="1"/>
        <v>0.15384615384615385</v>
      </c>
      <c r="L10" s="9">
        <v>21</v>
      </c>
      <c r="M10" s="30">
        <f t="shared" si="2"/>
        <v>0.80769230769230771</v>
      </c>
      <c r="N10" s="9">
        <v>0</v>
      </c>
      <c r="O10" s="9">
        <v>1</v>
      </c>
      <c r="P10" s="9">
        <v>0</v>
      </c>
      <c r="Q10" s="9">
        <v>0</v>
      </c>
    </row>
    <row r="11" spans="1:17" ht="31.5" x14ac:dyDescent="0.25">
      <c r="A11" s="2">
        <v>8</v>
      </c>
      <c r="B11" s="4" t="s">
        <v>75</v>
      </c>
      <c r="C11" s="4" t="s">
        <v>76</v>
      </c>
      <c r="D11" s="21" t="s">
        <v>77</v>
      </c>
      <c r="E11" s="28">
        <v>44</v>
      </c>
      <c r="F11" s="9">
        <v>17</v>
      </c>
      <c r="G11" s="9">
        <v>20</v>
      </c>
      <c r="H11" s="9">
        <v>7</v>
      </c>
      <c r="I11" s="30">
        <f t="shared" si="0"/>
        <v>0.45945945945945948</v>
      </c>
      <c r="J11" s="9">
        <v>3</v>
      </c>
      <c r="K11" s="30">
        <f t="shared" si="1"/>
        <v>0.15</v>
      </c>
      <c r="L11" s="9">
        <v>17</v>
      </c>
      <c r="M11" s="30">
        <f t="shared" si="2"/>
        <v>0.85</v>
      </c>
      <c r="N11" s="9">
        <v>0</v>
      </c>
      <c r="O11" s="9">
        <v>0</v>
      </c>
      <c r="P11" s="9">
        <v>0</v>
      </c>
      <c r="Q11" s="9">
        <v>0</v>
      </c>
    </row>
    <row r="12" spans="1:17" ht="15.75" x14ac:dyDescent="0.25">
      <c r="A12" s="1">
        <v>9</v>
      </c>
      <c r="B12" s="4" t="s">
        <v>80</v>
      </c>
      <c r="C12" s="4" t="s">
        <v>81</v>
      </c>
      <c r="D12" s="21" t="s">
        <v>145</v>
      </c>
      <c r="E12" s="28">
        <v>34</v>
      </c>
      <c r="F12" s="9">
        <v>14</v>
      </c>
      <c r="G12" s="9">
        <v>13</v>
      </c>
      <c r="H12" s="9">
        <v>7</v>
      </c>
      <c r="I12" s="30">
        <f t="shared" si="0"/>
        <v>0.51851851851851849</v>
      </c>
      <c r="J12" s="9">
        <v>0</v>
      </c>
      <c r="K12" s="30">
        <f t="shared" si="1"/>
        <v>0</v>
      </c>
      <c r="L12" s="9">
        <v>12</v>
      </c>
      <c r="M12" s="30">
        <f t="shared" si="2"/>
        <v>0.92307692307692313</v>
      </c>
      <c r="N12" s="9">
        <v>0</v>
      </c>
      <c r="O12" s="9">
        <v>1</v>
      </c>
      <c r="P12" s="9">
        <v>0</v>
      </c>
      <c r="Q12" s="9">
        <v>0</v>
      </c>
    </row>
    <row r="13" spans="1:17" ht="15.75" x14ac:dyDescent="0.25">
      <c r="A13" s="2">
        <v>10</v>
      </c>
      <c r="B13" s="11" t="s">
        <v>82</v>
      </c>
      <c r="C13" s="11" t="s">
        <v>83</v>
      </c>
      <c r="D13" s="18" t="s">
        <v>84</v>
      </c>
      <c r="E13" s="28">
        <v>33</v>
      </c>
      <c r="F13" s="14">
        <v>20</v>
      </c>
      <c r="G13" s="8">
        <v>4</v>
      </c>
      <c r="H13" s="8">
        <v>9</v>
      </c>
      <c r="I13" s="30">
        <f t="shared" si="0"/>
        <v>0.83333333333333337</v>
      </c>
      <c r="J13" s="9">
        <v>1</v>
      </c>
      <c r="K13" s="30">
        <f t="shared" si="1"/>
        <v>0.25</v>
      </c>
      <c r="L13" s="9">
        <v>3</v>
      </c>
      <c r="M13" s="30">
        <f t="shared" si="2"/>
        <v>0.75</v>
      </c>
      <c r="N13" s="9">
        <v>0</v>
      </c>
      <c r="O13" s="9">
        <v>0</v>
      </c>
      <c r="P13" s="9">
        <v>0</v>
      </c>
      <c r="Q13" s="9">
        <v>0</v>
      </c>
    </row>
    <row r="15" spans="1:17" x14ac:dyDescent="0.25">
      <c r="A15" t="s">
        <v>154</v>
      </c>
    </row>
    <row r="16" spans="1:17" x14ac:dyDescent="0.25">
      <c r="A16" t="s">
        <v>156</v>
      </c>
    </row>
  </sheetData>
  <mergeCells count="13">
    <mergeCell ref="J2:Q2"/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3:K3"/>
    <mergeCell ref="L3:M3"/>
  </mergeCell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I22" sqref="I22"/>
    </sheetView>
  </sheetViews>
  <sheetFormatPr defaultRowHeight="15" x14ac:dyDescent="0.25"/>
  <cols>
    <col min="1" max="1" width="12.42578125" customWidth="1"/>
    <col min="2" max="2" width="10.42578125" style="12" hidden="1" customWidth="1"/>
    <col min="3" max="3" width="16.5703125" style="12" hidden="1" customWidth="1"/>
    <col min="4" max="4" width="43.5703125" style="12" customWidth="1"/>
    <col min="5" max="5" width="9.5703125" style="15" customWidth="1"/>
    <col min="6" max="6" width="11" style="15" customWidth="1"/>
    <col min="7" max="7" width="8.42578125" style="15" customWidth="1"/>
    <col min="8" max="8" width="10.42578125" style="15" customWidth="1"/>
    <col min="9" max="9" width="11.85546875" style="5" customWidth="1"/>
    <col min="10" max="13" width="6.7109375" style="10" customWidth="1"/>
    <col min="14" max="14" width="9.42578125" style="10" hidden="1" customWidth="1"/>
    <col min="15" max="15" width="11.28515625" style="10" hidden="1" customWidth="1"/>
    <col min="16" max="16" width="12" style="10" hidden="1" customWidth="1"/>
    <col min="17" max="17" width="9.42578125" style="10" hidden="1" customWidth="1"/>
  </cols>
  <sheetData>
    <row r="1" spans="1:17" ht="40.5" customHeight="1" x14ac:dyDescent="0.25">
      <c r="A1" s="3" t="s">
        <v>109</v>
      </c>
      <c r="B1" s="32" t="s">
        <v>19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 t="s">
        <v>14</v>
      </c>
    </row>
    <row r="2" spans="1:17" ht="15.75" x14ac:dyDescent="0.25">
      <c r="A2" s="34" t="s">
        <v>0</v>
      </c>
      <c r="B2" s="34" t="s">
        <v>1</v>
      </c>
      <c r="C2" s="34" t="s">
        <v>13</v>
      </c>
      <c r="D2" s="34" t="s">
        <v>127</v>
      </c>
      <c r="E2" s="38" t="s">
        <v>12</v>
      </c>
      <c r="F2" s="38" t="s">
        <v>2</v>
      </c>
      <c r="G2" s="38" t="s">
        <v>3</v>
      </c>
      <c r="H2" s="38" t="s">
        <v>4</v>
      </c>
      <c r="I2" s="36" t="s">
        <v>15</v>
      </c>
      <c r="J2" s="40" t="s">
        <v>5</v>
      </c>
      <c r="K2" s="41"/>
      <c r="L2" s="41"/>
      <c r="M2" s="41"/>
      <c r="N2" s="41"/>
      <c r="O2" s="41"/>
      <c r="P2" s="41"/>
      <c r="Q2" s="42"/>
    </row>
    <row r="3" spans="1:17" ht="60" customHeight="1" x14ac:dyDescent="0.25">
      <c r="A3" s="35"/>
      <c r="B3" s="35"/>
      <c r="C3" s="35"/>
      <c r="D3" s="35"/>
      <c r="E3" s="39"/>
      <c r="F3" s="39"/>
      <c r="G3" s="39"/>
      <c r="H3" s="39"/>
      <c r="I3" s="37"/>
      <c r="J3" s="40" t="s">
        <v>6</v>
      </c>
      <c r="K3" s="42"/>
      <c r="L3" s="40" t="s">
        <v>7</v>
      </c>
      <c r="M3" s="42"/>
      <c r="N3" s="7" t="s">
        <v>8</v>
      </c>
      <c r="O3" s="7" t="s">
        <v>9</v>
      </c>
      <c r="P3" s="7" t="s">
        <v>10</v>
      </c>
      <c r="Q3" s="7" t="s">
        <v>11</v>
      </c>
    </row>
    <row r="4" spans="1:17" ht="15.75" x14ac:dyDescent="0.25">
      <c r="A4" s="1">
        <v>1</v>
      </c>
      <c r="B4" s="11" t="s">
        <v>43</v>
      </c>
      <c r="C4" s="11" t="s">
        <v>44</v>
      </c>
      <c r="D4" s="18" t="s">
        <v>125</v>
      </c>
      <c r="E4" s="28">
        <v>589</v>
      </c>
      <c r="F4" s="8">
        <v>145</v>
      </c>
      <c r="G4" s="8">
        <v>271</v>
      </c>
      <c r="H4" s="8">
        <v>173</v>
      </c>
      <c r="I4" s="30">
        <f t="shared" ref="I4:I13" si="0">F4/(F4+G4)</f>
        <v>0.34855769230769229</v>
      </c>
      <c r="J4" s="8">
        <v>27</v>
      </c>
      <c r="K4" s="30">
        <f t="shared" ref="K4:K12" si="1">J4/G4</f>
        <v>9.9630996309963096E-2</v>
      </c>
      <c r="L4" s="8">
        <v>214</v>
      </c>
      <c r="M4" s="30">
        <f t="shared" ref="M4:M12" si="2">L4/G4</f>
        <v>0.78966789667896675</v>
      </c>
      <c r="N4" s="8">
        <v>9</v>
      </c>
      <c r="O4" s="8">
        <v>15</v>
      </c>
      <c r="P4" s="8">
        <v>6</v>
      </c>
      <c r="Q4" s="8">
        <v>1</v>
      </c>
    </row>
    <row r="5" spans="1:17" ht="15.75" x14ac:dyDescent="0.25">
      <c r="A5" s="2">
        <v>2</v>
      </c>
      <c r="B5" s="4" t="s">
        <v>85</v>
      </c>
      <c r="C5" s="4" t="s">
        <v>86</v>
      </c>
      <c r="D5" s="21" t="s">
        <v>146</v>
      </c>
      <c r="E5" s="29">
        <v>40</v>
      </c>
      <c r="F5" s="9">
        <v>7</v>
      </c>
      <c r="G5" s="13">
        <v>25</v>
      </c>
      <c r="H5" s="13">
        <v>8</v>
      </c>
      <c r="I5" s="30">
        <f t="shared" si="0"/>
        <v>0.21875</v>
      </c>
      <c r="J5" s="9">
        <v>3</v>
      </c>
      <c r="K5" s="30">
        <f t="shared" si="1"/>
        <v>0.12</v>
      </c>
      <c r="L5" s="9">
        <v>17</v>
      </c>
      <c r="M5" s="30">
        <f t="shared" si="2"/>
        <v>0.68</v>
      </c>
      <c r="N5" s="9">
        <v>3</v>
      </c>
      <c r="O5" s="9">
        <v>1</v>
      </c>
      <c r="P5" s="9">
        <v>1</v>
      </c>
      <c r="Q5" s="9">
        <v>0</v>
      </c>
    </row>
    <row r="6" spans="1:17" ht="31.5" x14ac:dyDescent="0.25">
      <c r="A6" s="1">
        <v>3</v>
      </c>
      <c r="B6" s="4" t="s">
        <v>87</v>
      </c>
      <c r="C6" s="4" t="s">
        <v>88</v>
      </c>
      <c r="D6" s="21" t="s">
        <v>147</v>
      </c>
      <c r="E6" s="28">
        <v>32</v>
      </c>
      <c r="F6" s="9">
        <v>1</v>
      </c>
      <c r="G6" s="8">
        <v>24</v>
      </c>
      <c r="H6" s="8">
        <v>7</v>
      </c>
      <c r="I6" s="30">
        <f t="shared" si="0"/>
        <v>0.04</v>
      </c>
      <c r="J6" s="8">
        <v>1</v>
      </c>
      <c r="K6" s="30">
        <f t="shared" si="1"/>
        <v>4.1666666666666664E-2</v>
      </c>
      <c r="L6" s="8">
        <v>23</v>
      </c>
      <c r="M6" s="30">
        <f t="shared" si="2"/>
        <v>0.95833333333333337</v>
      </c>
      <c r="N6" s="8">
        <v>0</v>
      </c>
      <c r="O6" s="8">
        <v>0</v>
      </c>
      <c r="P6" s="8">
        <v>0</v>
      </c>
      <c r="Q6" s="8">
        <v>0</v>
      </c>
    </row>
    <row r="7" spans="1:17" ht="15.75" x14ac:dyDescent="0.25">
      <c r="A7" s="2">
        <v>4</v>
      </c>
      <c r="B7" s="4" t="s">
        <v>89</v>
      </c>
      <c r="C7" s="4" t="s">
        <v>90</v>
      </c>
      <c r="D7" s="21" t="s">
        <v>91</v>
      </c>
      <c r="E7" s="28">
        <v>29</v>
      </c>
      <c r="F7" s="9">
        <v>3</v>
      </c>
      <c r="G7" s="8">
        <v>23</v>
      </c>
      <c r="H7" s="8">
        <v>3</v>
      </c>
      <c r="I7" s="30">
        <f t="shared" si="0"/>
        <v>0.11538461538461539</v>
      </c>
      <c r="J7" s="8">
        <v>5</v>
      </c>
      <c r="K7" s="30">
        <f t="shared" si="1"/>
        <v>0.21739130434782608</v>
      </c>
      <c r="L7" s="8">
        <v>13</v>
      </c>
      <c r="M7" s="30">
        <f t="shared" si="2"/>
        <v>0.56521739130434778</v>
      </c>
      <c r="N7" s="8">
        <v>4</v>
      </c>
      <c r="O7" s="8">
        <v>1</v>
      </c>
      <c r="P7" s="8">
        <v>1</v>
      </c>
      <c r="Q7" s="8">
        <v>0</v>
      </c>
    </row>
    <row r="8" spans="1:17" ht="15.75" x14ac:dyDescent="0.25">
      <c r="A8" s="1">
        <v>5</v>
      </c>
      <c r="B8" s="4" t="s">
        <v>92</v>
      </c>
      <c r="C8" s="4" t="s">
        <v>93</v>
      </c>
      <c r="D8" s="21" t="s">
        <v>148</v>
      </c>
      <c r="E8" s="28">
        <v>17</v>
      </c>
      <c r="F8" s="9">
        <v>1</v>
      </c>
      <c r="G8" s="8">
        <v>13</v>
      </c>
      <c r="H8" s="8">
        <v>3</v>
      </c>
      <c r="I8" s="30">
        <f t="shared" si="0"/>
        <v>7.1428571428571425E-2</v>
      </c>
      <c r="J8" s="8">
        <v>3</v>
      </c>
      <c r="K8" s="30">
        <f t="shared" si="1"/>
        <v>0.23076923076923078</v>
      </c>
      <c r="L8" s="8">
        <v>10</v>
      </c>
      <c r="M8" s="30">
        <f t="shared" si="2"/>
        <v>0.76923076923076927</v>
      </c>
      <c r="N8" s="8">
        <v>0</v>
      </c>
      <c r="O8" s="8">
        <v>0</v>
      </c>
      <c r="P8" s="8">
        <v>0</v>
      </c>
      <c r="Q8" s="8">
        <v>0</v>
      </c>
    </row>
    <row r="9" spans="1:17" ht="31.5" x14ac:dyDescent="0.25">
      <c r="A9" s="2">
        <v>6</v>
      </c>
      <c r="B9" s="4" t="s">
        <v>95</v>
      </c>
      <c r="C9" s="4" t="s">
        <v>96</v>
      </c>
      <c r="D9" s="21" t="s">
        <v>149</v>
      </c>
      <c r="E9" s="28">
        <v>6</v>
      </c>
      <c r="F9" s="9">
        <v>4</v>
      </c>
      <c r="G9" s="9">
        <v>1</v>
      </c>
      <c r="H9" s="9">
        <v>1</v>
      </c>
      <c r="I9" s="30">
        <f t="shared" si="0"/>
        <v>0.8</v>
      </c>
      <c r="J9" s="9">
        <v>0</v>
      </c>
      <c r="K9" s="30">
        <f t="shared" si="1"/>
        <v>0</v>
      </c>
      <c r="L9" s="9">
        <v>1</v>
      </c>
      <c r="M9" s="30">
        <f t="shared" si="2"/>
        <v>1</v>
      </c>
      <c r="N9" s="9">
        <v>0</v>
      </c>
      <c r="O9" s="9">
        <v>0</v>
      </c>
      <c r="P9" s="9">
        <v>0</v>
      </c>
      <c r="Q9" s="9">
        <v>0</v>
      </c>
    </row>
    <row r="10" spans="1:17" ht="15.75" x14ac:dyDescent="0.25">
      <c r="A10" s="1">
        <v>7</v>
      </c>
      <c r="B10" s="4" t="s">
        <v>94</v>
      </c>
      <c r="C10" s="4" t="s">
        <v>113</v>
      </c>
      <c r="D10" s="21" t="s">
        <v>150</v>
      </c>
      <c r="E10" s="28">
        <v>5</v>
      </c>
      <c r="F10" s="9">
        <v>0</v>
      </c>
      <c r="G10" s="9">
        <v>3</v>
      </c>
      <c r="H10" s="9">
        <v>2</v>
      </c>
      <c r="I10" s="30">
        <f t="shared" si="0"/>
        <v>0</v>
      </c>
      <c r="J10" s="9">
        <v>0</v>
      </c>
      <c r="K10" s="30">
        <f t="shared" si="1"/>
        <v>0</v>
      </c>
      <c r="L10" s="9">
        <v>1</v>
      </c>
      <c r="M10" s="30">
        <f t="shared" si="2"/>
        <v>0.33333333333333331</v>
      </c>
      <c r="N10" s="9">
        <v>1</v>
      </c>
      <c r="O10" s="9">
        <v>0</v>
      </c>
      <c r="P10" s="9">
        <v>0</v>
      </c>
      <c r="Q10" s="9">
        <v>1</v>
      </c>
    </row>
    <row r="11" spans="1:17" ht="15.75" x14ac:dyDescent="0.25">
      <c r="A11" s="2">
        <v>8</v>
      </c>
      <c r="B11" s="4" t="s">
        <v>99</v>
      </c>
      <c r="C11" s="4" t="s">
        <v>100</v>
      </c>
      <c r="D11" s="21" t="s">
        <v>151</v>
      </c>
      <c r="E11" s="28">
        <v>3</v>
      </c>
      <c r="F11" s="9">
        <v>0</v>
      </c>
      <c r="G11" s="9">
        <v>2</v>
      </c>
      <c r="H11" s="9">
        <v>1</v>
      </c>
      <c r="I11" s="30">
        <f t="shared" si="0"/>
        <v>0</v>
      </c>
      <c r="J11" s="9">
        <v>0</v>
      </c>
      <c r="K11" s="30">
        <f t="shared" si="1"/>
        <v>0</v>
      </c>
      <c r="L11" s="9">
        <v>2</v>
      </c>
      <c r="M11" s="30">
        <f t="shared" si="2"/>
        <v>1</v>
      </c>
      <c r="N11" s="9">
        <v>0</v>
      </c>
      <c r="O11" s="9">
        <v>0</v>
      </c>
      <c r="P11" s="9">
        <v>0</v>
      </c>
      <c r="Q11" s="9">
        <v>0</v>
      </c>
    </row>
    <row r="12" spans="1:17" ht="15.75" x14ac:dyDescent="0.25">
      <c r="A12" s="1">
        <v>9</v>
      </c>
      <c r="B12" s="4" t="s">
        <v>97</v>
      </c>
      <c r="C12" s="4" t="s">
        <v>98</v>
      </c>
      <c r="D12" s="21" t="s">
        <v>152</v>
      </c>
      <c r="E12" s="28">
        <v>3</v>
      </c>
      <c r="F12" s="9">
        <v>0</v>
      </c>
      <c r="G12" s="9">
        <v>3</v>
      </c>
      <c r="H12" s="9">
        <v>0</v>
      </c>
      <c r="I12" s="30">
        <f t="shared" si="0"/>
        <v>0</v>
      </c>
      <c r="J12" s="9">
        <v>0</v>
      </c>
      <c r="K12" s="30">
        <f t="shared" si="1"/>
        <v>0</v>
      </c>
      <c r="L12" s="9">
        <v>3</v>
      </c>
      <c r="M12" s="30">
        <f t="shared" si="2"/>
        <v>1</v>
      </c>
      <c r="N12" s="9">
        <v>0</v>
      </c>
      <c r="O12" s="9">
        <v>0</v>
      </c>
      <c r="P12" s="9">
        <v>0</v>
      </c>
      <c r="Q12" s="9">
        <v>0</v>
      </c>
    </row>
    <row r="13" spans="1:17" ht="15.75" x14ac:dyDescent="0.25">
      <c r="A13" s="2">
        <v>10</v>
      </c>
      <c r="B13" s="11" t="s">
        <v>114</v>
      </c>
      <c r="C13" s="11" t="s">
        <v>115</v>
      </c>
      <c r="D13" s="18" t="s">
        <v>131</v>
      </c>
      <c r="E13" s="28">
        <v>2</v>
      </c>
      <c r="F13" s="14">
        <v>1</v>
      </c>
      <c r="G13" s="8">
        <v>0</v>
      </c>
      <c r="H13" s="8">
        <v>1</v>
      </c>
      <c r="I13" s="30">
        <f t="shared" si="0"/>
        <v>1</v>
      </c>
      <c r="J13" s="9">
        <v>0</v>
      </c>
      <c r="K13" s="30"/>
      <c r="L13" s="9">
        <v>0</v>
      </c>
      <c r="M13" s="30"/>
      <c r="N13" s="9">
        <v>0</v>
      </c>
      <c r="O13" s="9">
        <v>0</v>
      </c>
      <c r="P13" s="9">
        <v>0</v>
      </c>
      <c r="Q13" s="9">
        <v>0</v>
      </c>
    </row>
    <row r="15" spans="1:17" x14ac:dyDescent="0.25">
      <c r="A15" t="s">
        <v>154</v>
      </c>
    </row>
    <row r="16" spans="1:17" x14ac:dyDescent="0.25">
      <c r="A16" t="s">
        <v>156</v>
      </c>
    </row>
  </sheetData>
  <mergeCells count="13">
    <mergeCell ref="J2:Q2"/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3:K3"/>
    <mergeCell ref="L3:M3"/>
  </mergeCells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I19" sqref="I19"/>
    </sheetView>
  </sheetViews>
  <sheetFormatPr defaultRowHeight="15" x14ac:dyDescent="0.25"/>
  <cols>
    <col min="1" max="1" width="12" customWidth="1"/>
    <col min="2" max="2" width="11.28515625" style="12" hidden="1" customWidth="1"/>
    <col min="3" max="3" width="12.85546875" style="12" hidden="1" customWidth="1"/>
    <col min="4" max="4" width="43.42578125" style="12" customWidth="1"/>
    <col min="5" max="5" width="8.140625" style="15" customWidth="1"/>
    <col min="6" max="6" width="11" style="15" customWidth="1"/>
    <col min="7" max="7" width="7.7109375" style="15" bestFit="1" customWidth="1"/>
    <col min="8" max="8" width="9.28515625" style="15" customWidth="1"/>
    <col min="9" max="9" width="11.28515625" style="5" customWidth="1"/>
    <col min="10" max="13" width="6.7109375" style="10" customWidth="1"/>
    <col min="14" max="14" width="9" style="10" hidden="1" customWidth="1"/>
    <col min="15" max="15" width="10.28515625" style="10" hidden="1" customWidth="1"/>
    <col min="16" max="16" width="12.85546875" style="10" hidden="1" customWidth="1"/>
    <col min="17" max="17" width="9.42578125" style="10" hidden="1" customWidth="1"/>
  </cols>
  <sheetData>
    <row r="1" spans="1:17" ht="40.5" customHeight="1" x14ac:dyDescent="0.25">
      <c r="A1" s="3" t="s">
        <v>109</v>
      </c>
      <c r="B1" s="32" t="s">
        <v>110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45"/>
      <c r="Q1" s="6" t="s">
        <v>14</v>
      </c>
    </row>
    <row r="2" spans="1:17" ht="15.75" customHeight="1" x14ac:dyDescent="0.25">
      <c r="A2" s="34" t="s">
        <v>0</v>
      </c>
      <c r="B2" s="34" t="s">
        <v>1</v>
      </c>
      <c r="C2" s="34" t="s">
        <v>13</v>
      </c>
      <c r="D2" s="34" t="s">
        <v>127</v>
      </c>
      <c r="E2" s="38" t="s">
        <v>12</v>
      </c>
      <c r="F2" s="38" t="s">
        <v>2</v>
      </c>
      <c r="G2" s="38" t="s">
        <v>3</v>
      </c>
      <c r="H2" s="38" t="s">
        <v>4</v>
      </c>
      <c r="I2" s="36" t="s">
        <v>15</v>
      </c>
      <c r="J2" s="40" t="s">
        <v>5</v>
      </c>
      <c r="K2" s="41"/>
      <c r="L2" s="41"/>
      <c r="M2" s="41"/>
      <c r="N2" s="41"/>
      <c r="O2" s="41"/>
      <c r="P2" s="41"/>
      <c r="Q2" s="42"/>
    </row>
    <row r="3" spans="1:17" ht="59.25" customHeight="1" x14ac:dyDescent="0.25">
      <c r="A3" s="35"/>
      <c r="B3" s="35"/>
      <c r="C3" s="35"/>
      <c r="D3" s="35"/>
      <c r="E3" s="39"/>
      <c r="F3" s="39"/>
      <c r="G3" s="39"/>
      <c r="H3" s="39"/>
      <c r="I3" s="37"/>
      <c r="J3" s="40" t="s">
        <v>6</v>
      </c>
      <c r="K3" s="42"/>
      <c r="L3" s="40" t="s">
        <v>7</v>
      </c>
      <c r="M3" s="42"/>
      <c r="N3" s="7" t="s">
        <v>8</v>
      </c>
      <c r="O3" s="7" t="s">
        <v>9</v>
      </c>
      <c r="P3" s="7" t="s">
        <v>10</v>
      </c>
      <c r="Q3" s="7" t="s">
        <v>11</v>
      </c>
    </row>
    <row r="4" spans="1:17" ht="15.75" customHeight="1" x14ac:dyDescent="0.25">
      <c r="A4" s="17">
        <v>1</v>
      </c>
      <c r="B4" s="18" t="s">
        <v>62</v>
      </c>
      <c r="C4" s="18" t="s">
        <v>106</v>
      </c>
      <c r="D4" s="18" t="s">
        <v>129</v>
      </c>
      <c r="E4" s="25">
        <v>274</v>
      </c>
      <c r="F4" s="19">
        <v>174</v>
      </c>
      <c r="G4" s="19">
        <v>50</v>
      </c>
      <c r="H4" s="19">
        <v>50</v>
      </c>
      <c r="I4" s="27">
        <f>F4/(F4+G4)</f>
        <v>0.7767857142857143</v>
      </c>
      <c r="J4" s="19">
        <v>39</v>
      </c>
      <c r="K4" s="27">
        <f>J4/G4</f>
        <v>0.78</v>
      </c>
      <c r="L4" s="19">
        <v>4</v>
      </c>
      <c r="M4" s="27">
        <f>L4/G4</f>
        <v>0.08</v>
      </c>
      <c r="N4" s="19">
        <v>2</v>
      </c>
      <c r="O4" s="19">
        <v>3</v>
      </c>
      <c r="P4" s="19">
        <v>0</v>
      </c>
      <c r="Q4" s="19">
        <v>2</v>
      </c>
    </row>
    <row r="5" spans="1:17" ht="15.75" x14ac:dyDescent="0.25">
      <c r="A5" s="20">
        <v>2</v>
      </c>
      <c r="B5" s="21"/>
      <c r="C5" s="21"/>
      <c r="D5" s="21"/>
      <c r="E5" s="26"/>
      <c r="F5" s="23"/>
      <c r="G5" s="22"/>
      <c r="H5" s="22"/>
      <c r="I5" s="31"/>
      <c r="J5" s="23"/>
      <c r="K5" s="25"/>
      <c r="L5" s="23"/>
      <c r="M5" s="25"/>
      <c r="N5" s="23"/>
      <c r="O5" s="23"/>
      <c r="P5" s="23"/>
      <c r="Q5" s="23"/>
    </row>
    <row r="6" spans="1:17" ht="15.75" x14ac:dyDescent="0.25">
      <c r="A6" s="17">
        <v>3</v>
      </c>
      <c r="B6" s="21"/>
      <c r="C6" s="21"/>
      <c r="D6" s="21"/>
      <c r="E6" s="25"/>
      <c r="F6" s="23"/>
      <c r="G6" s="19"/>
      <c r="H6" s="19"/>
      <c r="I6" s="31"/>
      <c r="J6" s="19"/>
      <c r="K6" s="25"/>
      <c r="L6" s="19"/>
      <c r="M6" s="25"/>
      <c r="N6" s="19"/>
      <c r="O6" s="19"/>
      <c r="P6" s="19"/>
      <c r="Q6" s="19"/>
    </row>
    <row r="7" spans="1:17" ht="15.75" x14ac:dyDescent="0.25">
      <c r="A7" s="20">
        <v>4</v>
      </c>
      <c r="B7" s="21"/>
      <c r="C7" s="21"/>
      <c r="D7" s="21"/>
      <c r="E7" s="25"/>
      <c r="F7" s="23"/>
      <c r="G7" s="19"/>
      <c r="H7" s="19"/>
      <c r="I7" s="31"/>
      <c r="J7" s="19"/>
      <c r="K7" s="25"/>
      <c r="L7" s="19"/>
      <c r="M7" s="25"/>
      <c r="N7" s="19"/>
      <c r="O7" s="19"/>
      <c r="P7" s="19"/>
      <c r="Q7" s="19"/>
    </row>
    <row r="8" spans="1:17" ht="15.75" x14ac:dyDescent="0.25">
      <c r="A8" s="17">
        <v>5</v>
      </c>
      <c r="B8" s="21"/>
      <c r="C8" s="21"/>
      <c r="D8" s="21"/>
      <c r="E8" s="25"/>
      <c r="F8" s="23"/>
      <c r="G8" s="19"/>
      <c r="H8" s="19"/>
      <c r="I8" s="31"/>
      <c r="J8" s="19"/>
      <c r="K8" s="25"/>
      <c r="L8" s="19"/>
      <c r="M8" s="25"/>
      <c r="N8" s="19"/>
      <c r="O8" s="19"/>
      <c r="P8" s="19"/>
      <c r="Q8" s="19"/>
    </row>
    <row r="10" spans="1:17" x14ac:dyDescent="0.25">
      <c r="A10" t="s">
        <v>154</v>
      </c>
    </row>
    <row r="11" spans="1:17" x14ac:dyDescent="0.25">
      <c r="A11" t="s">
        <v>156</v>
      </c>
    </row>
  </sheetData>
  <mergeCells count="13">
    <mergeCell ref="J2:Q2"/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3:K3"/>
    <mergeCell ref="L3:M3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K26" sqref="K26"/>
    </sheetView>
  </sheetViews>
  <sheetFormatPr defaultRowHeight="15" x14ac:dyDescent="0.25"/>
  <cols>
    <col min="1" max="1" width="12" customWidth="1"/>
    <col min="2" max="2" width="11.28515625" style="12" hidden="1" customWidth="1"/>
    <col min="3" max="3" width="12.85546875" style="12" hidden="1" customWidth="1"/>
    <col min="4" max="4" width="43.42578125" style="12" customWidth="1"/>
    <col min="5" max="5" width="8.140625" style="15" customWidth="1"/>
    <col min="6" max="6" width="11" style="15" customWidth="1"/>
    <col min="7" max="7" width="7.7109375" style="15" bestFit="1" customWidth="1"/>
    <col min="8" max="8" width="9.28515625" style="15" customWidth="1"/>
    <col min="9" max="9" width="11.28515625" style="5" customWidth="1"/>
    <col min="10" max="13" width="6.7109375" style="10" customWidth="1"/>
    <col min="14" max="14" width="9" style="10" hidden="1" customWidth="1"/>
    <col min="15" max="15" width="10.28515625" style="10" hidden="1" customWidth="1"/>
    <col min="16" max="16" width="12.85546875" style="10" hidden="1" customWidth="1"/>
    <col min="17" max="17" width="9.42578125" style="10" hidden="1" customWidth="1"/>
  </cols>
  <sheetData>
    <row r="1" spans="1:17" ht="40.5" customHeight="1" x14ac:dyDescent="0.25">
      <c r="A1" s="3" t="s">
        <v>109</v>
      </c>
      <c r="B1" s="32" t="s">
        <v>111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 t="s">
        <v>14</v>
      </c>
    </row>
    <row r="2" spans="1:17" ht="15.75" x14ac:dyDescent="0.25">
      <c r="A2" s="34" t="s">
        <v>0</v>
      </c>
      <c r="B2" s="34" t="s">
        <v>1</v>
      </c>
      <c r="C2" s="34" t="s">
        <v>13</v>
      </c>
      <c r="D2" s="34" t="s">
        <v>127</v>
      </c>
      <c r="E2" s="38" t="s">
        <v>12</v>
      </c>
      <c r="F2" s="38" t="s">
        <v>2</v>
      </c>
      <c r="G2" s="38" t="s">
        <v>3</v>
      </c>
      <c r="H2" s="38" t="s">
        <v>4</v>
      </c>
      <c r="I2" s="36" t="s">
        <v>15</v>
      </c>
      <c r="J2" s="40" t="s">
        <v>5</v>
      </c>
      <c r="K2" s="41"/>
      <c r="L2" s="41"/>
      <c r="M2" s="41"/>
      <c r="N2" s="41"/>
      <c r="O2" s="41"/>
      <c r="P2" s="41"/>
      <c r="Q2" s="42"/>
    </row>
    <row r="3" spans="1:17" ht="59.25" customHeight="1" x14ac:dyDescent="0.25">
      <c r="A3" s="35"/>
      <c r="B3" s="35"/>
      <c r="C3" s="35"/>
      <c r="D3" s="35"/>
      <c r="E3" s="39"/>
      <c r="F3" s="39"/>
      <c r="G3" s="39"/>
      <c r="H3" s="39"/>
      <c r="I3" s="37"/>
      <c r="J3" s="40" t="s">
        <v>6</v>
      </c>
      <c r="K3" s="42"/>
      <c r="L3" s="40" t="s">
        <v>7</v>
      </c>
      <c r="M3" s="42"/>
      <c r="N3" s="7" t="s">
        <v>8</v>
      </c>
      <c r="O3" s="7" t="s">
        <v>9</v>
      </c>
      <c r="P3" s="7" t="s">
        <v>10</v>
      </c>
      <c r="Q3" s="7" t="s">
        <v>11</v>
      </c>
    </row>
    <row r="4" spans="1:17" ht="15.75" customHeight="1" x14ac:dyDescent="0.25">
      <c r="A4" s="17">
        <v>1</v>
      </c>
      <c r="B4" s="18" t="s">
        <v>60</v>
      </c>
      <c r="C4" s="18" t="s">
        <v>61</v>
      </c>
      <c r="D4" s="18" t="s">
        <v>130</v>
      </c>
      <c r="E4" s="25">
        <v>327</v>
      </c>
      <c r="F4" s="19">
        <v>277</v>
      </c>
      <c r="G4" s="19">
        <v>21</v>
      </c>
      <c r="H4" s="19">
        <v>29</v>
      </c>
      <c r="I4" s="27">
        <f>F4/(F4+G4)</f>
        <v>0.92953020134228193</v>
      </c>
      <c r="J4" s="19">
        <v>18</v>
      </c>
      <c r="K4" s="27">
        <f>J4/G4</f>
        <v>0.8571428571428571</v>
      </c>
      <c r="L4" s="19">
        <v>0</v>
      </c>
      <c r="M4" s="27">
        <f>L4/G4</f>
        <v>0</v>
      </c>
      <c r="N4" s="19">
        <v>0</v>
      </c>
      <c r="O4" s="19">
        <v>3</v>
      </c>
      <c r="P4" s="19">
        <v>0</v>
      </c>
      <c r="Q4" s="19">
        <v>0</v>
      </c>
    </row>
    <row r="5" spans="1:17" ht="15.75" x14ac:dyDescent="0.25">
      <c r="A5" s="20">
        <v>2</v>
      </c>
      <c r="B5" s="21"/>
      <c r="C5" s="21"/>
      <c r="D5" s="21"/>
      <c r="E5" s="26"/>
      <c r="F5" s="23"/>
      <c r="G5" s="22"/>
      <c r="H5" s="22"/>
      <c r="I5" s="31"/>
      <c r="J5" s="23"/>
      <c r="K5" s="25"/>
      <c r="L5" s="23"/>
      <c r="M5" s="25"/>
      <c r="N5" s="23"/>
      <c r="O5" s="23"/>
      <c r="P5" s="23"/>
      <c r="Q5" s="23"/>
    </row>
    <row r="6" spans="1:17" ht="15.75" x14ac:dyDescent="0.25">
      <c r="A6" s="17">
        <v>3</v>
      </c>
      <c r="B6" s="21"/>
      <c r="C6" s="21"/>
      <c r="D6" s="21"/>
      <c r="E6" s="25"/>
      <c r="F6" s="23"/>
      <c r="G6" s="19"/>
      <c r="H6" s="19"/>
      <c r="I6" s="31"/>
      <c r="J6" s="19"/>
      <c r="K6" s="25"/>
      <c r="L6" s="19"/>
      <c r="M6" s="25"/>
      <c r="N6" s="19"/>
      <c r="O6" s="19"/>
      <c r="P6" s="19"/>
      <c r="Q6" s="19"/>
    </row>
    <row r="7" spans="1:17" ht="15.75" x14ac:dyDescent="0.25">
      <c r="A7" s="20">
        <v>4</v>
      </c>
      <c r="B7" s="21"/>
      <c r="C7" s="21"/>
      <c r="D7" s="21"/>
      <c r="E7" s="25"/>
      <c r="F7" s="23"/>
      <c r="G7" s="19"/>
      <c r="H7" s="19"/>
      <c r="I7" s="31"/>
      <c r="J7" s="19"/>
      <c r="K7" s="25"/>
      <c r="L7" s="19"/>
      <c r="M7" s="25"/>
      <c r="N7" s="19"/>
      <c r="O7" s="19"/>
      <c r="P7" s="19"/>
      <c r="Q7" s="19"/>
    </row>
    <row r="8" spans="1:17" ht="15.75" x14ac:dyDescent="0.25">
      <c r="A8" s="17">
        <v>5</v>
      </c>
      <c r="B8" s="21"/>
      <c r="C8" s="21"/>
      <c r="D8" s="21"/>
      <c r="E8" s="25"/>
      <c r="F8" s="23"/>
      <c r="G8" s="19"/>
      <c r="H8" s="19"/>
      <c r="I8" s="31"/>
      <c r="J8" s="19"/>
      <c r="K8" s="25"/>
      <c r="L8" s="19"/>
      <c r="M8" s="25"/>
      <c r="N8" s="19"/>
      <c r="O8" s="19"/>
      <c r="P8" s="19"/>
      <c r="Q8" s="19"/>
    </row>
    <row r="10" spans="1:17" x14ac:dyDescent="0.25">
      <c r="A10" t="s">
        <v>154</v>
      </c>
    </row>
    <row r="11" spans="1:17" x14ac:dyDescent="0.25">
      <c r="A11" t="s">
        <v>156</v>
      </c>
    </row>
  </sheetData>
  <mergeCells count="13">
    <mergeCell ref="J2:Q2"/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3:K3"/>
    <mergeCell ref="L3:M3"/>
  </mergeCells>
  <pageMargins left="0.7" right="0.7" top="0.75" bottom="0.75" header="0.3" footer="0.3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D4" sqref="D4"/>
    </sheetView>
  </sheetViews>
  <sheetFormatPr defaultRowHeight="15" x14ac:dyDescent="0.25"/>
  <cols>
    <col min="1" max="1" width="12" customWidth="1"/>
    <col min="2" max="2" width="11.28515625" style="12" hidden="1" customWidth="1"/>
    <col min="3" max="3" width="12.85546875" style="12" hidden="1" customWidth="1"/>
    <col min="4" max="4" width="43.42578125" style="12" customWidth="1"/>
    <col min="5" max="5" width="8.140625" style="15" customWidth="1"/>
    <col min="6" max="6" width="11" style="15" customWidth="1"/>
    <col min="7" max="7" width="7.7109375" style="15" bestFit="1" customWidth="1"/>
    <col min="8" max="8" width="9.28515625" style="15" customWidth="1"/>
    <col min="9" max="9" width="11.28515625" style="5" customWidth="1"/>
    <col min="10" max="13" width="6.7109375" style="10" customWidth="1"/>
    <col min="14" max="14" width="9" style="10" hidden="1" customWidth="1"/>
    <col min="15" max="15" width="10.28515625" style="10" hidden="1" customWidth="1"/>
    <col min="16" max="16" width="12.85546875" style="10" hidden="1" customWidth="1"/>
    <col min="17" max="17" width="0.42578125" style="10" customWidth="1"/>
  </cols>
  <sheetData>
    <row r="1" spans="1:17" ht="40.5" customHeight="1" x14ac:dyDescent="0.25">
      <c r="A1" s="3" t="s">
        <v>109</v>
      </c>
      <c r="B1" s="32" t="s">
        <v>112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" t="s">
        <v>14</v>
      </c>
    </row>
    <row r="2" spans="1:17" ht="15.75" x14ac:dyDescent="0.25">
      <c r="A2" s="34" t="s">
        <v>0</v>
      </c>
      <c r="B2" s="34" t="s">
        <v>1</v>
      </c>
      <c r="C2" s="34" t="s">
        <v>13</v>
      </c>
      <c r="D2" s="34" t="s">
        <v>127</v>
      </c>
      <c r="E2" s="38" t="s">
        <v>12</v>
      </c>
      <c r="F2" s="38" t="s">
        <v>2</v>
      </c>
      <c r="G2" s="38" t="s">
        <v>3</v>
      </c>
      <c r="H2" s="38" t="s">
        <v>4</v>
      </c>
      <c r="I2" s="36" t="s">
        <v>15</v>
      </c>
      <c r="J2" s="40" t="s">
        <v>5</v>
      </c>
      <c r="K2" s="41"/>
      <c r="L2" s="41"/>
      <c r="M2" s="41"/>
      <c r="N2" s="41"/>
      <c r="O2" s="41"/>
      <c r="P2" s="41"/>
      <c r="Q2" s="42"/>
    </row>
    <row r="3" spans="1:17" ht="59.25" customHeight="1" x14ac:dyDescent="0.25">
      <c r="A3" s="35"/>
      <c r="B3" s="35"/>
      <c r="C3" s="35"/>
      <c r="D3" s="35"/>
      <c r="E3" s="39"/>
      <c r="F3" s="39"/>
      <c r="G3" s="39"/>
      <c r="H3" s="39"/>
      <c r="I3" s="37"/>
      <c r="J3" s="40" t="s">
        <v>6</v>
      </c>
      <c r="K3" s="42"/>
      <c r="L3" s="40" t="s">
        <v>7</v>
      </c>
      <c r="M3" s="42"/>
      <c r="N3" s="7" t="s">
        <v>8</v>
      </c>
      <c r="O3" s="7" t="s">
        <v>9</v>
      </c>
      <c r="P3" s="7" t="s">
        <v>10</v>
      </c>
      <c r="Q3" s="7" t="s">
        <v>11</v>
      </c>
    </row>
    <row r="4" spans="1:17" ht="15.75" customHeight="1" x14ac:dyDescent="0.25">
      <c r="A4" s="17">
        <v>1</v>
      </c>
      <c r="B4" s="18" t="s">
        <v>33</v>
      </c>
      <c r="C4" s="18" t="s">
        <v>63</v>
      </c>
      <c r="D4" s="18" t="s">
        <v>134</v>
      </c>
      <c r="E4" s="25">
        <v>885</v>
      </c>
      <c r="F4" s="19">
        <v>660</v>
      </c>
      <c r="G4" s="19">
        <v>66</v>
      </c>
      <c r="H4" s="19">
        <v>159</v>
      </c>
      <c r="I4" s="27">
        <f>F4/(F4+G4)</f>
        <v>0.90909090909090906</v>
      </c>
      <c r="J4" s="19">
        <v>9</v>
      </c>
      <c r="K4" s="27">
        <f>J4/G4</f>
        <v>0.13636363636363635</v>
      </c>
      <c r="L4" s="19">
        <v>12</v>
      </c>
      <c r="M4" s="27">
        <f>L4/G4</f>
        <v>0.18181818181818182</v>
      </c>
      <c r="N4" s="19">
        <v>4</v>
      </c>
      <c r="O4" s="19">
        <v>30</v>
      </c>
      <c r="P4" s="19">
        <v>8</v>
      </c>
      <c r="Q4" s="19">
        <v>3</v>
      </c>
    </row>
    <row r="5" spans="1:17" ht="15.75" x14ac:dyDescent="0.25">
      <c r="A5" s="20">
        <v>2</v>
      </c>
      <c r="B5" s="21"/>
      <c r="C5" s="21"/>
      <c r="D5" s="21"/>
      <c r="E5" s="26"/>
      <c r="F5" s="23"/>
      <c r="G5" s="22"/>
      <c r="H5" s="22"/>
      <c r="I5" s="31"/>
      <c r="J5" s="23"/>
      <c r="K5" s="25"/>
      <c r="L5" s="23"/>
      <c r="M5" s="25"/>
      <c r="N5" s="23"/>
      <c r="O5" s="23"/>
      <c r="P5" s="23"/>
      <c r="Q5" s="23"/>
    </row>
    <row r="6" spans="1:17" ht="15.75" x14ac:dyDescent="0.25">
      <c r="A6" s="17">
        <v>3</v>
      </c>
      <c r="B6" s="21"/>
      <c r="C6" s="21"/>
      <c r="D6" s="21"/>
      <c r="E6" s="25"/>
      <c r="F6" s="23"/>
      <c r="G6" s="19"/>
      <c r="H6" s="19"/>
      <c r="I6" s="31"/>
      <c r="J6" s="19"/>
      <c r="K6" s="25"/>
      <c r="L6" s="19"/>
      <c r="M6" s="25"/>
      <c r="N6" s="19"/>
      <c r="O6" s="19"/>
      <c r="P6" s="19"/>
      <c r="Q6" s="19"/>
    </row>
    <row r="7" spans="1:17" ht="15.75" x14ac:dyDescent="0.25">
      <c r="A7" s="20">
        <v>4</v>
      </c>
      <c r="B7" s="21"/>
      <c r="C7" s="21"/>
      <c r="D7" s="21"/>
      <c r="E7" s="25"/>
      <c r="F7" s="23"/>
      <c r="G7" s="19"/>
      <c r="H7" s="19"/>
      <c r="I7" s="31"/>
      <c r="J7" s="19"/>
      <c r="K7" s="25"/>
      <c r="L7" s="19"/>
      <c r="M7" s="25"/>
      <c r="N7" s="19"/>
      <c r="O7" s="19"/>
      <c r="P7" s="19"/>
      <c r="Q7" s="19"/>
    </row>
    <row r="8" spans="1:17" ht="15.75" x14ac:dyDescent="0.25">
      <c r="A8" s="17">
        <v>5</v>
      </c>
      <c r="B8" s="21"/>
      <c r="C8" s="21"/>
      <c r="D8" s="21"/>
      <c r="E8" s="25"/>
      <c r="F8" s="23"/>
      <c r="G8" s="19"/>
      <c r="H8" s="19"/>
      <c r="I8" s="31"/>
      <c r="J8" s="19"/>
      <c r="K8" s="25"/>
      <c r="L8" s="19"/>
      <c r="M8" s="25"/>
      <c r="N8" s="19"/>
      <c r="O8" s="19"/>
      <c r="P8" s="19"/>
      <c r="Q8" s="19"/>
    </row>
    <row r="10" spans="1:17" x14ac:dyDescent="0.25">
      <c r="A10" t="s">
        <v>154</v>
      </c>
    </row>
    <row r="11" spans="1:17" x14ac:dyDescent="0.25">
      <c r="A11" t="s">
        <v>156</v>
      </c>
    </row>
  </sheetData>
  <mergeCells count="13">
    <mergeCell ref="J2:Q2"/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3:K3"/>
    <mergeCell ref="L3:M3"/>
  </mergeCells>
  <pageMargins left="0.7" right="0.7" top="0.75" bottom="0.75" header="0.3" footer="0.3"/>
  <pageSetup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E236FE846627489B817E421E9CFE93" ma:contentTypeVersion="5" ma:contentTypeDescription="Create a new document." ma:contentTypeScope="" ma:versionID="6953e8ffd8ed75847b2cc3cd61c0f684">
  <xsd:schema xmlns:xsd="http://www.w3.org/2001/XMLSchema" xmlns:xs="http://www.w3.org/2001/XMLSchema" xmlns:p="http://schemas.microsoft.com/office/2006/metadata/properties" xmlns:ns3="72d18eac-48de-45ef-8c8a-0371f6aba967" xmlns:ns4="ae873549-0498-4048-8956-f6f4fe270e0f" targetNamespace="http://schemas.microsoft.com/office/2006/metadata/properties" ma:root="true" ma:fieldsID="8611e1dbf41924675624ece4d2dd71d5" ns3:_="" ns4:_="">
    <xsd:import namespace="72d18eac-48de-45ef-8c8a-0371f6aba967"/>
    <xsd:import namespace="ae873549-0498-4048-8956-f6f4fe270e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18eac-48de-45ef-8c8a-0371f6aba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73549-0498-4048-8956-f6f4fe270e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92444-8FDD-487A-A627-23C82B59B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d18eac-48de-45ef-8c8a-0371f6aba967"/>
    <ds:schemaRef ds:uri="ae873549-0498-4048-8956-f6f4fe270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D5A9DB-4382-46C0-8AD7-AAEAAD36487B}">
  <ds:schemaRefs>
    <ds:schemaRef ds:uri="http://purl.org/dc/dcmitype/"/>
    <ds:schemaRef ds:uri="http://schemas.microsoft.com/office/2006/documentManagement/types"/>
    <ds:schemaRef ds:uri="72d18eac-48de-45ef-8c8a-0371f6aba967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ae873549-0498-4048-8956-f6f4fe270e0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EC0521E-2AD3-4F34-96F2-D256B3D91A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Health Conditions - Top 20</vt:lpstr>
      <vt:lpstr>Cancer - Top 10</vt:lpstr>
      <vt:lpstr>Respiratory - Top 10</vt:lpstr>
      <vt:lpstr>Neurologic - Top 10</vt:lpstr>
      <vt:lpstr>Renal - Top 10</vt:lpstr>
      <vt:lpstr>CBD </vt:lpstr>
      <vt:lpstr>BS </vt:lpstr>
      <vt:lpstr>CS </vt:lpstr>
    </vt:vector>
  </TitlesOfParts>
  <Company>US Department of Labor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Qi, Bohui - OWCP CTR</dc:creator>
  <cp:lastModifiedBy>anon</cp:lastModifiedBy>
  <cp:lastPrinted>2019-11-08T16:31:17Z</cp:lastPrinted>
  <dcterms:created xsi:type="dcterms:W3CDTF">2014-11-07T15:50:51Z</dcterms:created>
  <dcterms:modified xsi:type="dcterms:W3CDTF">2019-11-17T15:31:52Z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0x0101001DE236FE846627489B817E421E9CFE93</vt:lpwstr>
  </property>
</Properties>
</file>