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\- Formula Team\ALLOT_FORMULA_FUNDING\1 - ALLPGM Summaries\2026\6 - Webpage - post FRN Published\"/>
    </mc:Choice>
  </mc:AlternateContent>
  <xr:revisionPtr revIDLastSave="0" documentId="13_ncr:1_{F5D2FCBC-CD6B-42AD-A830-2BAFB0DAA03D}" xr6:coauthVersionLast="47" xr6:coauthVersionMax="47" xr10:uidLastSave="{00000000-0000-0000-0000-000000000000}"/>
  <bookViews>
    <workbookView xWindow="-28920" yWindow="-120" windowWidth="29040" windowHeight="15720" xr2:uid="{97D6B099-53F8-4AE3-A3E2-62977ECAA10E}"/>
  </bookViews>
  <sheets>
    <sheet name="Youth" sheetId="58" r:id="rId1"/>
  </sheets>
  <definedNames>
    <definedName name="_Key1" localSheetId="0" hidden="1">Youth!$A$11:$A$62</definedName>
    <definedName name="_Key1" hidden="1">#REF!</definedName>
    <definedName name="_Order1" hidden="1">255</definedName>
    <definedName name="_Order2" hidden="1">0</definedName>
    <definedName name="_Sort" localSheetId="0" hidden="1">Youth!$A$11:$E$62</definedName>
    <definedName name="_Sort" hidden="1">#REF!</definedName>
    <definedName name="_Sorted" hidden="1">#REF!</definedName>
    <definedName name="_xlnm.Database" localSheetId="0">#REF!</definedName>
    <definedName name="_xlnm.Database">#REF!</definedName>
    <definedName name="FORFM">#REF!</definedName>
    <definedName name="_xlnm.Print_Area" localSheetId="0">Youth!$A$1:$E$72</definedName>
    <definedName name="_xlnm.Print_Area">#REF!</definedName>
    <definedName name="STFORM" localSheetId="0">#REF!</definedName>
    <definedName name="STFORM">#REF!</definedName>
    <definedName name="TERRFOR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0" i="58" l="1"/>
  <c r="E70" i="58" s="1"/>
  <c r="C69" i="58"/>
  <c r="B69" i="58"/>
  <c r="D68" i="58"/>
  <c r="E68" i="58" s="1"/>
  <c r="D67" i="58"/>
  <c r="E67" i="58" s="1"/>
  <c r="D66" i="58"/>
  <c r="E66" i="58" s="1"/>
  <c r="D65" i="58"/>
  <c r="E65" i="58" s="1"/>
  <c r="D64" i="58"/>
  <c r="E64" i="58" s="1"/>
  <c r="C63" i="58"/>
  <c r="B63" i="58"/>
  <c r="D62" i="58"/>
  <c r="E62" i="58" s="1"/>
  <c r="D61" i="58"/>
  <c r="E61" i="58" s="1"/>
  <c r="D60" i="58"/>
  <c r="E60" i="58" s="1"/>
  <c r="D59" i="58"/>
  <c r="E59" i="58" s="1"/>
  <c r="D58" i="58"/>
  <c r="E58" i="58" s="1"/>
  <c r="D57" i="58"/>
  <c r="E57" i="58" s="1"/>
  <c r="D56" i="58"/>
  <c r="E56" i="58" s="1"/>
  <c r="D55" i="58"/>
  <c r="E55" i="58" s="1"/>
  <c r="D54" i="58"/>
  <c r="E54" i="58" s="1"/>
  <c r="D53" i="58"/>
  <c r="E53" i="58" s="1"/>
  <c r="D52" i="58"/>
  <c r="E52" i="58" s="1"/>
  <c r="D51" i="58"/>
  <c r="E51" i="58" s="1"/>
  <c r="D50" i="58"/>
  <c r="E50" i="58" s="1"/>
  <c r="D49" i="58"/>
  <c r="E49" i="58" s="1"/>
  <c r="D48" i="58"/>
  <c r="E48" i="58" s="1"/>
  <c r="D47" i="58"/>
  <c r="E47" i="58" s="1"/>
  <c r="D46" i="58"/>
  <c r="E46" i="58" s="1"/>
  <c r="D45" i="58"/>
  <c r="E45" i="58" s="1"/>
  <c r="D44" i="58"/>
  <c r="E44" i="58" s="1"/>
  <c r="D43" i="58"/>
  <c r="E43" i="58" s="1"/>
  <c r="D42" i="58"/>
  <c r="E42" i="58" s="1"/>
  <c r="D41" i="58"/>
  <c r="E41" i="58" s="1"/>
  <c r="D40" i="58"/>
  <c r="E40" i="58" s="1"/>
  <c r="D39" i="58"/>
  <c r="E39" i="58" s="1"/>
  <c r="D38" i="58"/>
  <c r="E38" i="58" s="1"/>
  <c r="D37" i="58"/>
  <c r="E37" i="58" s="1"/>
  <c r="D36" i="58"/>
  <c r="E36" i="58" s="1"/>
  <c r="D35" i="58"/>
  <c r="E35" i="58" s="1"/>
  <c r="D34" i="58"/>
  <c r="E34" i="58" s="1"/>
  <c r="D33" i="58"/>
  <c r="E33" i="58" s="1"/>
  <c r="D32" i="58"/>
  <c r="E32" i="58" s="1"/>
  <c r="D31" i="58"/>
  <c r="E31" i="58" s="1"/>
  <c r="D30" i="58"/>
  <c r="E30" i="58" s="1"/>
  <c r="D29" i="58"/>
  <c r="E29" i="58" s="1"/>
  <c r="D28" i="58"/>
  <c r="E28" i="58" s="1"/>
  <c r="D27" i="58"/>
  <c r="E27" i="58" s="1"/>
  <c r="D26" i="58"/>
  <c r="E26" i="58" s="1"/>
  <c r="D25" i="58"/>
  <c r="E25" i="58" s="1"/>
  <c r="D24" i="58"/>
  <c r="E24" i="58" s="1"/>
  <c r="D23" i="58"/>
  <c r="E23" i="58" s="1"/>
  <c r="D22" i="58"/>
  <c r="E22" i="58" s="1"/>
  <c r="D21" i="58"/>
  <c r="E21" i="58" s="1"/>
  <c r="D20" i="58"/>
  <c r="E20" i="58" s="1"/>
  <c r="D19" i="58"/>
  <c r="E19" i="58" s="1"/>
  <c r="D18" i="58"/>
  <c r="E18" i="58" s="1"/>
  <c r="D17" i="58"/>
  <c r="E17" i="58" s="1"/>
  <c r="D16" i="58"/>
  <c r="E16" i="58" s="1"/>
  <c r="D15" i="58"/>
  <c r="E15" i="58" s="1"/>
  <c r="D14" i="58"/>
  <c r="E14" i="58" s="1"/>
  <c r="D13" i="58"/>
  <c r="E13" i="58" s="1"/>
  <c r="D12" i="58"/>
  <c r="E12" i="58" s="1"/>
  <c r="D11" i="58"/>
  <c r="E11" i="58" s="1"/>
  <c r="C9" i="58" l="1"/>
  <c r="B9" i="58"/>
  <c r="D63" i="58"/>
  <c r="D69" i="58"/>
  <c r="E69" i="58" s="1"/>
  <c r="E63" i="58" l="1"/>
  <c r="D9" i="58"/>
  <c r="E9" i="58" l="1"/>
</calcChain>
</file>

<file path=xl/sharedStrings.xml><?xml version="1.0" encoding="utf-8"?>
<sst xmlns="http://schemas.openxmlformats.org/spreadsheetml/2006/main" count="70" uniqueCount="70">
  <si>
    <t>U.S. Department of Labor</t>
  </si>
  <si>
    <t>Employment and Training Administration</t>
  </si>
  <si>
    <t>State</t>
  </si>
  <si>
    <t>Total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</si>
  <si>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</si>
  <si>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</si>
  <si>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</si>
  <si>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</si>
  <si>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</si>
  <si>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</si>
  <si>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</si>
  <si>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</si>
  <si>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</si>
  <si>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</si>
  <si>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</si>
  <si>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</si>
  <si>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</si>
  <si>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</si>
  <si>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</si>
  <si>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</si>
  <si>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</si>
  <si>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</si>
  <si>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</si>
  <si>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</si>
  <si>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</si>
  <si>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</si>
  <si>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</si>
  <si>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</si>
  <si>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</si>
  <si>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</si>
  <si>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</si>
  <si>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</si>
  <si>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</si>
  <si>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</si>
  <si>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</si>
  <si>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</si>
  <si>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</si>
  <si>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</si>
  <si>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</si>
  <si>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</si>
  <si>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</si>
  <si>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</si>
  <si>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</si>
  <si>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</si>
  <si>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</si>
  <si>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</si>
  <si>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</si>
  <si>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</si>
  <si>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</si>
  <si>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</si>
  <si>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</si>
  <si>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</si>
  <si>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</si>
  <si>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</si>
  <si>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</si>
  <si>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</si>
  <si>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Native Americans</t>
  </si>
  <si>
    <t>Guam</t>
  </si>
  <si>
    <t>Palau</t>
  </si>
  <si>
    <t>Difference</t>
  </si>
  <si>
    <t>% Difference</t>
  </si>
  <si>
    <t>American Samoa</t>
  </si>
  <si>
    <t>Northern Marianas</t>
  </si>
  <si>
    <t>Virgin Islands</t>
  </si>
  <si>
    <t xml:space="preserve">    Outlying Areas Total</t>
  </si>
  <si>
    <t xml:space="preserve">     State Total</t>
  </si>
  <si>
    <t>WIOA Youth Activities State Allotments</t>
  </si>
  <si>
    <t>PY 2025</t>
  </si>
  <si>
    <t>Comparison of PY 2026 Allotments vs PY 2025 Allotments</t>
  </si>
  <si>
    <t>PY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</si>
</sst>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mm/dd/yy_)"/>
  </numFmts>
  <fonts count="11">
    <font>
      <sz val="12"/>
      <name val="Arial"/>
    </font>
    <font>
      <sz val="10"/>
      <name val="Arial"/>
      <family val="2"/>
    </font>
    <font>
      <sz val="12"/>
      <name val="SWISS"/>
    </font>
    <font>
      <sz val="10"/>
      <name val="SWISS"/>
    </font>
    <font>
      <b/>
      <sz val="12"/>
      <name val="SWISS"/>
    </font>
    <font>
      <b/>
      <sz val="14"/>
      <name val="SWISS"/>
    </font>
    <font>
      <b/>
      <sz val="12"/>
      <name val="Arial"/>
      <family val="2"/>
    </font>
    <font>
      <b/>
      <sz val="12"/>
      <name val="Arial"/>
      <family val="2"/>
    </font>
    <font>
      <b/>
      <sz val="10"/>
      <name val="SWISS"/>
    </font>
    <font>
      <sz val="12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5" fontId="1" fillId="0" borderId="0" applyFont="0" applyFill="0" applyBorder="0" applyAlignment="0" applyProtection="0"/>
    <xf numFmtId="0" fontId="10" fillId="0" borderId="0">
      <alignment vertical="top"/>
    </xf>
    <xf numFmtId="42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8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9" fillId="0" borderId="0" xfId="0" applyFont="1"/>
    <xf numFmtId="0" fontId="4" fillId="0" borderId="0" xfId="0" applyFont="1" applyAlignment="1">
      <alignment horizontal="centerContinuous"/>
    </xf>
    <xf numFmtId="0" fontId="2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5" fontId="6" fillId="0" borderId="0" xfId="0" applyNumberFormat="1" applyFont="1"/>
    <xf numFmtId="10" fontId="6" fillId="0" borderId="0" xfId="0" applyNumberFormat="1" applyFont="1"/>
    <xf numFmtId="0" fontId="6" fillId="0" borderId="0" xfId="0" applyFont="1"/>
    <xf numFmtId="37" fontId="2" fillId="0" borderId="0" xfId="0" applyNumberFormat="1" applyFont="1"/>
    <xf numFmtId="10" fontId="2" fillId="0" borderId="0" xfId="0" applyNumberFormat="1" applyFont="1"/>
    <xf numFmtId="0" fontId="4" fillId="0" borderId="2" xfId="0" applyFont="1" applyBorder="1"/>
    <xf numFmtId="37" fontId="2" fillId="0" borderId="2" xfId="0" applyNumberFormat="1" applyFont="1" applyBorder="1"/>
    <xf numFmtId="10" fontId="2" fillId="0" borderId="2" xfId="0" applyNumberFormat="1" applyFont="1" applyBorder="1"/>
    <xf numFmtId="37" fontId="4" fillId="0" borderId="1" xfId="0" applyNumberFormat="1" applyFont="1" applyBorder="1"/>
    <xf numFmtId="10" fontId="4" fillId="0" borderId="1" xfId="0" applyNumberFormat="1" applyFont="1" applyBorder="1"/>
    <xf numFmtId="10" fontId="4" fillId="0" borderId="1" xfId="0" applyNumberFormat="1" applyFont="1" applyBorder="1" applyAlignment="1">
      <alignment horizontal="right"/>
    </xf>
    <xf numFmtId="37" fontId="7" fillId="0" borderId="1" xfId="0" applyNumberFormat="1" applyFont="1" applyBorder="1"/>
    <xf numFmtId="10" fontId="7" fillId="0" borderId="1" xfId="0" applyNumberFormat="1" applyFont="1" applyBorder="1"/>
    <xf numFmtId="37" fontId="3" fillId="0" borderId="0" xfId="0" applyNumberFormat="1" applyFont="1"/>
    <xf numFmtId="164" fontId="3" fillId="0" borderId="0" xfId="0" applyNumberFormat="1" applyFont="1"/>
    <xf numFmtId="37" fontId="0" fillId="0" borderId="0" xfId="0" applyNumberFormat="1"/>
    <xf numFmtId="0" fontId="6" fillId="0" borderId="0" xfId="0" quotePrefix="1" applyFont="1" applyAlignment="1">
      <alignment horizontal="center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3">
    <cellStyle name="Comma [0] 2" xfId="2" xr:uid="{00000000-0005-0000-0000-000002000000}"/>
    <cellStyle name="Comma 2" xfId="1" xr:uid="{00000000-0005-0000-0000-000003000000}"/>
    <cellStyle name="Comma 3" xfId="4" xr:uid="{00000000-0005-0000-0000-000004000000}"/>
    <cellStyle name="Comma 4" xfId="5" xr:uid="{00000000-0005-0000-0000-000005000000}"/>
    <cellStyle name="Comma 5" xfId="6" xr:uid="{00000000-0005-0000-0000-000006000000}"/>
    <cellStyle name="Currency [0] 2" xfId="8" xr:uid="{9E121472-832F-4A4F-A484-F9711C7DC7A1}"/>
    <cellStyle name="Currency [0] 3" xfId="10" xr:uid="{38FEB5D6-825B-4CC8-9366-3308AE949FDD}"/>
    <cellStyle name="Normal" xfId="0" builtinId="0"/>
    <cellStyle name="Normal 2" xfId="3" xr:uid="{00000000-0005-0000-0000-000009000000}"/>
    <cellStyle name="Normal 3" xfId="7" xr:uid="{7213A499-3189-4A97-B389-BBE2C3A34042}"/>
    <cellStyle name="Normal 4" xfId="9" xr:uid="{4AB9C38E-7AAB-42A6-8237-22E3B7B8AF1F}"/>
    <cellStyle name="Normal 5" xfId="12" xr:uid="{11E1756C-77BD-4EB6-9388-55BE1A1314BB}"/>
    <cellStyle name="Percent 2" xfId="11" xr:uid="{88A206C3-0B3E-4494-8625-E54174855610}"/>
  </cellStyles>
  <dxfs count="0"/>
  <tableStyles count="0" defaultTableStyle="TableStyleMedium9" defaultPivotStyle="PivotStyleLight16"/>
  <colors>
    <mruColors>
      <color rgb="FF00FF00"/>
      <color rgb="FFE7F4D8"/>
      <color rgb="FFFFE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J74"/>
  <sheetViews>
    <sheetView tabSelected="1" zoomScaleNormal="100" workbookViewId="0"/>
  </sheetViews>
  <sheetFormatPr defaultColWidth="9.77734375" defaultRowHeight="15"/>
  <cols>
    <col min="1" max="1" width="20.77734375" customWidth="1"/>
    <col min="2" max="2" width="14" customWidth="1"/>
    <col min="3" max="3" width="14.6640625" customWidth="1"/>
    <col min="4" max="4" width="16.88671875" customWidth="1"/>
    <col min="5" max="5" width="15.21875" customWidth="1"/>
  </cols>
  <sheetData>
    <row r="1" spans="1:10">
      <c r="A1" s="1" t="s">
        <v>0</v>
      </c>
      <c r="B1" s="2"/>
      <c r="C1" s="2"/>
      <c r="D1" s="2"/>
      <c r="E1" s="2"/>
      <c r="F1" s="3"/>
    </row>
    <row r="2" spans="1:10">
      <c r="A2" s="1" t="s">
        <v>1</v>
      </c>
      <c r="B2" s="2"/>
      <c r="C2" s="2"/>
      <c r="D2" s="2"/>
      <c r="E2" s="2"/>
    </row>
    <row r="3" spans="1:10" ht="15.75">
      <c r="A3" s="4" t="s">
        <v>66</v>
      </c>
      <c r="B3" s="2"/>
      <c r="C3" s="2"/>
      <c r="D3" s="2"/>
      <c r="E3" s="2"/>
      <c r="F3" s="26"/>
      <c r="G3" s="26"/>
      <c r="H3" s="26"/>
      <c r="I3" s="26"/>
      <c r="J3" s="26"/>
    </row>
    <row r="4" spans="1:10" ht="15.75">
      <c r="A4" s="27" t="s">
        <v>68</v>
      </c>
      <c r="B4" s="28"/>
      <c r="C4" s="28"/>
      <c r="D4" s="28"/>
      <c r="E4" s="28"/>
    </row>
    <row r="5" spans="1:10" ht="15.75">
      <c r="A5" s="26"/>
      <c r="B5" s="26"/>
      <c r="C5" s="26"/>
      <c r="D5" s="26"/>
      <c r="E5" s="26"/>
      <c r="F5" s="26"/>
      <c r="G5" s="26"/>
      <c r="H5" s="26"/>
      <c r="I5" s="26"/>
      <c r="J5" s="26"/>
    </row>
    <row r="6" spans="1:10" ht="14.1" customHeight="1">
      <c r="A6" s="5"/>
      <c r="B6" s="5"/>
      <c r="C6" s="5"/>
      <c r="D6" s="5"/>
      <c r="E6" s="5"/>
    </row>
    <row r="7" spans="1:10" ht="15.75">
      <c r="A7" s="6" t="s">
        <v>2</v>
      </c>
      <c r="B7" s="7" t="s">
        <v>67</v>
      </c>
      <c r="C7" s="7" t="s">
        <v>69</v>
      </c>
      <c r="D7" s="8" t="s">
        <v>59</v>
      </c>
      <c r="E7" s="8" t="s">
        <v>60</v>
      </c>
    </row>
    <row r="8" spans="1:10" ht="9.75" customHeight="1">
      <c r="A8" s="9"/>
      <c r="B8" s="9"/>
      <c r="C8" s="9"/>
      <c r="D8" s="9"/>
      <c r="E8" s="9"/>
    </row>
    <row r="9" spans="1:10" ht="15.75">
      <c r="A9" s="9" t="s">
        <v>3</v>
      </c>
      <c r="B9" s="10">
        <f>B63+B69+B70</f>
        <v>936974800</v>
      </c>
      <c r="C9" s="10">
        <f>C63+C69+C70</f>
        <v>946979800</v>
      </c>
      <c r="D9" s="10">
        <f>D63+D69+D70</f>
        <v>10005000</v>
      </c>
      <c r="E9" s="11">
        <f>D9/B9</f>
        <v>1.0677981947860285E-2</v>
      </c>
    </row>
    <row r="10" spans="1:10" ht="9.75" customHeight="1">
      <c r="A10" s="5"/>
      <c r="B10" s="12"/>
      <c r="C10" s="12"/>
      <c r="D10" s="12"/>
      <c r="E10" s="12"/>
    </row>
    <row r="11" spans="1:10" ht="18" customHeight="1">
      <c r="A11" s="9" t="s">
        <v>4</v>
      </c>
      <c r="B11" s="13">
        <v>8374633</v>
      </c>
      <c r="C11" s="13">
        <v>9191727</v>
      </c>
      <c r="D11" s="13">
        <f t="shared" ref="D11:D62" si="0">C11-B11</f>
        <v>817094</v>
      </c>
      <c r="E11" s="14">
        <f t="shared" ref="E11:E70" si="1">D11/B11</f>
        <v>9.7567738192228845E-2</v>
      </c>
    </row>
    <row r="12" spans="1:10" ht="18" customHeight="1">
      <c r="A12" s="9" t="s">
        <v>5</v>
      </c>
      <c r="B12" s="13">
        <v>3076467</v>
      </c>
      <c r="C12" s="13">
        <v>2798386</v>
      </c>
      <c r="D12" s="13">
        <f t="shared" si="0"/>
        <v>-278081</v>
      </c>
      <c r="E12" s="14">
        <f t="shared" si="1"/>
        <v>-9.0389723016694151E-2</v>
      </c>
    </row>
    <row r="13" spans="1:10" ht="18" customHeight="1">
      <c r="A13" s="9" t="s">
        <v>6</v>
      </c>
      <c r="B13" s="13">
        <v>20629527</v>
      </c>
      <c r="C13" s="13">
        <v>19267846</v>
      </c>
      <c r="D13" s="13">
        <f t="shared" si="0"/>
        <v>-1361681</v>
      </c>
      <c r="E13" s="14">
        <f t="shared" si="1"/>
        <v>-6.6006409162943966E-2</v>
      </c>
    </row>
    <row r="14" spans="1:10" ht="18" customHeight="1">
      <c r="A14" s="15" t="s">
        <v>7</v>
      </c>
      <c r="B14" s="16">
        <v>6199664</v>
      </c>
      <c r="C14" s="16">
        <v>6212277</v>
      </c>
      <c r="D14" s="16">
        <f t="shared" si="0"/>
        <v>12613</v>
      </c>
      <c r="E14" s="17">
        <f t="shared" si="1"/>
        <v>2.0344650935921688E-3</v>
      </c>
    </row>
    <row r="15" spans="1:10" ht="18" customHeight="1">
      <c r="A15" s="9" t="s">
        <v>8</v>
      </c>
      <c r="B15" s="13">
        <v>168549346</v>
      </c>
      <c r="C15" s="13">
        <v>156286824</v>
      </c>
      <c r="D15" s="13">
        <f t="shared" si="0"/>
        <v>-12262522</v>
      </c>
      <c r="E15" s="14">
        <f t="shared" si="1"/>
        <v>-7.275330513593331E-2</v>
      </c>
    </row>
    <row r="16" spans="1:10" ht="18" customHeight="1">
      <c r="A16" s="9" t="s">
        <v>9</v>
      </c>
      <c r="B16" s="13">
        <v>11038571</v>
      </c>
      <c r="C16" s="13">
        <v>14503373</v>
      </c>
      <c r="D16" s="13">
        <f t="shared" si="0"/>
        <v>3464802</v>
      </c>
      <c r="E16" s="14">
        <f t="shared" si="1"/>
        <v>0.31388138917618957</v>
      </c>
    </row>
    <row r="17" spans="1:5" ht="18" customHeight="1">
      <c r="A17" s="9" t="s">
        <v>10</v>
      </c>
      <c r="B17" s="13">
        <v>10129143</v>
      </c>
      <c r="C17" s="13">
        <v>9213572</v>
      </c>
      <c r="D17" s="13">
        <f t="shared" si="0"/>
        <v>-915571</v>
      </c>
      <c r="E17" s="14">
        <f t="shared" si="1"/>
        <v>-9.0389779273527884E-2</v>
      </c>
    </row>
    <row r="18" spans="1:5" ht="18" customHeight="1">
      <c r="A18" s="15" t="s">
        <v>11</v>
      </c>
      <c r="B18" s="16">
        <v>3149146</v>
      </c>
      <c r="C18" s="16">
        <v>2864495</v>
      </c>
      <c r="D18" s="16">
        <f t="shared" si="0"/>
        <v>-284651</v>
      </c>
      <c r="E18" s="17">
        <f t="shared" si="1"/>
        <v>-9.0389902532305583E-2</v>
      </c>
    </row>
    <row r="19" spans="1:5" ht="18" customHeight="1">
      <c r="A19" s="9" t="s">
        <v>12</v>
      </c>
      <c r="B19" s="13">
        <v>4047766</v>
      </c>
      <c r="C19" s="13">
        <v>3797571</v>
      </c>
      <c r="D19" s="13">
        <f t="shared" si="0"/>
        <v>-250195</v>
      </c>
      <c r="E19" s="14">
        <f t="shared" si="1"/>
        <v>-6.1810638263180236E-2</v>
      </c>
    </row>
    <row r="20" spans="1:5" ht="18" customHeight="1">
      <c r="A20" s="9" t="s">
        <v>13</v>
      </c>
      <c r="B20" s="13">
        <v>36051150</v>
      </c>
      <c r="C20" s="13">
        <v>42561138</v>
      </c>
      <c r="D20" s="13">
        <f t="shared" si="0"/>
        <v>6509988</v>
      </c>
      <c r="E20" s="14">
        <f t="shared" si="1"/>
        <v>0.1805764309876384</v>
      </c>
    </row>
    <row r="21" spans="1:5" ht="18" customHeight="1">
      <c r="A21" s="9" t="s">
        <v>14</v>
      </c>
      <c r="B21" s="13">
        <v>15575092</v>
      </c>
      <c r="C21" s="13">
        <v>16599321</v>
      </c>
      <c r="D21" s="13">
        <f t="shared" si="0"/>
        <v>1024229</v>
      </c>
      <c r="E21" s="14">
        <f t="shared" si="1"/>
        <v>6.5760703050742816E-2</v>
      </c>
    </row>
    <row r="22" spans="1:5" ht="18" customHeight="1">
      <c r="A22" s="15" t="s">
        <v>15</v>
      </c>
      <c r="B22" s="16">
        <v>3024364</v>
      </c>
      <c r="C22" s="16">
        <v>2750992</v>
      </c>
      <c r="D22" s="16">
        <f t="shared" si="0"/>
        <v>-273372</v>
      </c>
      <c r="E22" s="17">
        <f t="shared" si="1"/>
        <v>-9.0389913383441933E-2</v>
      </c>
    </row>
    <row r="23" spans="1:5" ht="18" customHeight="1">
      <c r="A23" s="9" t="s">
        <v>16</v>
      </c>
      <c r="B23" s="13">
        <v>3053834</v>
      </c>
      <c r="C23" s="13">
        <v>3966623</v>
      </c>
      <c r="D23" s="13">
        <f t="shared" si="0"/>
        <v>912789</v>
      </c>
      <c r="E23" s="14">
        <f t="shared" si="1"/>
        <v>0.29889935078331042</v>
      </c>
    </row>
    <row r="24" spans="1:5" ht="18" customHeight="1">
      <c r="A24" s="9" t="s">
        <v>17</v>
      </c>
      <c r="B24" s="13">
        <v>51532517</v>
      </c>
      <c r="C24" s="13">
        <v>46874502</v>
      </c>
      <c r="D24" s="13">
        <f t="shared" si="0"/>
        <v>-4658015</v>
      </c>
      <c r="E24" s="14">
        <f t="shared" si="1"/>
        <v>-9.0389821246262825E-2</v>
      </c>
    </row>
    <row r="25" spans="1:5" ht="18" customHeight="1">
      <c r="A25" s="9" t="s">
        <v>18</v>
      </c>
      <c r="B25" s="13">
        <v>16020894</v>
      </c>
      <c r="C25" s="13">
        <v>18151132</v>
      </c>
      <c r="D25" s="13">
        <f t="shared" si="0"/>
        <v>2130238</v>
      </c>
      <c r="E25" s="14">
        <f t="shared" si="1"/>
        <v>0.13296623771432481</v>
      </c>
    </row>
    <row r="26" spans="1:5" ht="18" customHeight="1">
      <c r="A26" s="15" t="s">
        <v>19</v>
      </c>
      <c r="B26" s="16">
        <v>4733939</v>
      </c>
      <c r="C26" s="16">
        <v>5938091</v>
      </c>
      <c r="D26" s="16">
        <f t="shared" si="0"/>
        <v>1204152</v>
      </c>
      <c r="E26" s="17">
        <f t="shared" si="1"/>
        <v>0.25436576178949494</v>
      </c>
    </row>
    <row r="27" spans="1:5" ht="18" customHeight="1">
      <c r="A27" s="9" t="s">
        <v>20</v>
      </c>
      <c r="B27" s="13">
        <v>4171693</v>
      </c>
      <c r="C27" s="13">
        <v>5481110</v>
      </c>
      <c r="D27" s="13">
        <f t="shared" si="0"/>
        <v>1309417</v>
      </c>
      <c r="E27" s="14">
        <f t="shared" si="1"/>
        <v>0.31388143854305672</v>
      </c>
    </row>
    <row r="28" spans="1:5" ht="18" customHeight="1">
      <c r="A28" s="9" t="s">
        <v>21</v>
      </c>
      <c r="B28" s="13">
        <v>16711538</v>
      </c>
      <c r="C28" s="13">
        <v>17779204</v>
      </c>
      <c r="D28" s="13">
        <f t="shared" si="0"/>
        <v>1067666</v>
      </c>
      <c r="E28" s="14">
        <f t="shared" si="1"/>
        <v>6.3887955734535026E-2</v>
      </c>
    </row>
    <row r="29" spans="1:5" ht="18" customHeight="1">
      <c r="A29" s="9" t="s">
        <v>22</v>
      </c>
      <c r="B29" s="13">
        <v>13943764</v>
      </c>
      <c r="C29" s="13">
        <v>15079497</v>
      </c>
      <c r="D29" s="13">
        <f t="shared" si="0"/>
        <v>1135733</v>
      </c>
      <c r="E29" s="14">
        <f t="shared" si="1"/>
        <v>8.1450962595178741E-2</v>
      </c>
    </row>
    <row r="30" spans="1:5" ht="18" customHeight="1">
      <c r="A30" s="15" t="s">
        <v>23</v>
      </c>
      <c r="B30" s="16">
        <v>2301532</v>
      </c>
      <c r="C30" s="16">
        <v>2414374</v>
      </c>
      <c r="D30" s="16">
        <f t="shared" si="0"/>
        <v>112842</v>
      </c>
      <c r="E30" s="17">
        <f t="shared" si="1"/>
        <v>4.9029081498758217E-2</v>
      </c>
    </row>
    <row r="31" spans="1:5" ht="18" customHeight="1">
      <c r="A31" s="9" t="s">
        <v>24</v>
      </c>
      <c r="B31" s="13">
        <v>14496158</v>
      </c>
      <c r="C31" s="13">
        <v>13185853</v>
      </c>
      <c r="D31" s="13">
        <f t="shared" si="0"/>
        <v>-1310305</v>
      </c>
      <c r="E31" s="14">
        <f t="shared" si="1"/>
        <v>-9.0389812252322302E-2</v>
      </c>
    </row>
    <row r="32" spans="1:5" ht="18" customHeight="1">
      <c r="A32" s="9" t="s">
        <v>25</v>
      </c>
      <c r="B32" s="13">
        <v>16905672</v>
      </c>
      <c r="C32" s="13">
        <v>22212048</v>
      </c>
      <c r="D32" s="13">
        <f t="shared" si="0"/>
        <v>5306376</v>
      </c>
      <c r="E32" s="14">
        <f t="shared" si="1"/>
        <v>0.31388140027796591</v>
      </c>
    </row>
    <row r="33" spans="1:5" ht="18" customHeight="1">
      <c r="A33" s="9" t="s">
        <v>26</v>
      </c>
      <c r="B33" s="13">
        <v>30600102</v>
      </c>
      <c r="C33" s="13">
        <v>39722382</v>
      </c>
      <c r="D33" s="13">
        <f t="shared" si="0"/>
        <v>9122280</v>
      </c>
      <c r="E33" s="14">
        <f t="shared" si="1"/>
        <v>0.29811273178109016</v>
      </c>
    </row>
    <row r="34" spans="1:5" ht="18" customHeight="1">
      <c r="A34" s="15" t="s">
        <v>27</v>
      </c>
      <c r="B34" s="16">
        <v>7719711</v>
      </c>
      <c r="C34" s="16">
        <v>8746210</v>
      </c>
      <c r="D34" s="16">
        <f t="shared" si="0"/>
        <v>1026499</v>
      </c>
      <c r="E34" s="17">
        <f t="shared" si="1"/>
        <v>0.13297116951657906</v>
      </c>
    </row>
    <row r="35" spans="1:5" ht="18" customHeight="1">
      <c r="A35" s="9" t="s">
        <v>28</v>
      </c>
      <c r="B35" s="13">
        <v>7694466</v>
      </c>
      <c r="C35" s="13">
        <v>6998965</v>
      </c>
      <c r="D35" s="13">
        <f t="shared" si="0"/>
        <v>-695501</v>
      </c>
      <c r="E35" s="14">
        <f t="shared" si="1"/>
        <v>-9.0389768438771445E-2</v>
      </c>
    </row>
    <row r="36" spans="1:5" ht="18" customHeight="1">
      <c r="A36" s="9" t="s">
        <v>29</v>
      </c>
      <c r="B36" s="13">
        <v>11547823</v>
      </c>
      <c r="C36" s="13">
        <v>14428367</v>
      </c>
      <c r="D36" s="13">
        <f t="shared" si="0"/>
        <v>2880544</v>
      </c>
      <c r="E36" s="14">
        <f t="shared" si="1"/>
        <v>0.2494447654765751</v>
      </c>
    </row>
    <row r="37" spans="1:5" ht="18" customHeight="1">
      <c r="A37" s="9" t="s">
        <v>30</v>
      </c>
      <c r="B37" s="13">
        <v>2301532</v>
      </c>
      <c r="C37" s="13">
        <v>2326108</v>
      </c>
      <c r="D37" s="13">
        <f t="shared" si="0"/>
        <v>24576</v>
      </c>
      <c r="E37" s="14">
        <f t="shared" si="1"/>
        <v>1.0678104844946757E-2</v>
      </c>
    </row>
    <row r="38" spans="1:5" ht="18" customHeight="1">
      <c r="A38" s="15" t="s">
        <v>31</v>
      </c>
      <c r="B38" s="16">
        <v>2777724</v>
      </c>
      <c r="C38" s="16">
        <v>3373156</v>
      </c>
      <c r="D38" s="16">
        <f t="shared" si="0"/>
        <v>595432</v>
      </c>
      <c r="E38" s="17">
        <f t="shared" si="1"/>
        <v>0.21435967000321127</v>
      </c>
    </row>
    <row r="39" spans="1:5" ht="18" customHeight="1">
      <c r="A39" s="9" t="s">
        <v>32</v>
      </c>
      <c r="B39" s="13">
        <v>13780336</v>
      </c>
      <c r="C39" s="13">
        <v>13198383</v>
      </c>
      <c r="D39" s="13">
        <f t="shared" si="0"/>
        <v>-581953</v>
      </c>
      <c r="E39" s="14">
        <f t="shared" si="1"/>
        <v>-4.2230682909328188E-2</v>
      </c>
    </row>
    <row r="40" spans="1:5" ht="18" customHeight="1">
      <c r="A40" s="9" t="s">
        <v>33</v>
      </c>
      <c r="B40" s="13">
        <v>2301532</v>
      </c>
      <c r="C40" s="13">
        <v>2326108</v>
      </c>
      <c r="D40" s="13">
        <f t="shared" si="0"/>
        <v>24576</v>
      </c>
      <c r="E40" s="14">
        <f t="shared" si="1"/>
        <v>1.0678104844946757E-2</v>
      </c>
    </row>
    <row r="41" spans="1:5" ht="18" customHeight="1">
      <c r="A41" s="9" t="s">
        <v>34</v>
      </c>
      <c r="B41" s="13">
        <v>30882177</v>
      </c>
      <c r="C41" s="13">
        <v>28090743</v>
      </c>
      <c r="D41" s="13">
        <f t="shared" si="0"/>
        <v>-2791434</v>
      </c>
      <c r="E41" s="14">
        <f t="shared" si="1"/>
        <v>-9.038980639221128E-2</v>
      </c>
    </row>
    <row r="42" spans="1:5" ht="18" customHeight="1">
      <c r="A42" s="15" t="s">
        <v>35</v>
      </c>
      <c r="B42" s="16">
        <v>6966908</v>
      </c>
      <c r="C42" s="16">
        <v>6337170</v>
      </c>
      <c r="D42" s="16">
        <f t="shared" si="0"/>
        <v>-629738</v>
      </c>
      <c r="E42" s="17">
        <f t="shared" si="1"/>
        <v>-9.0389883144717853E-2</v>
      </c>
    </row>
    <row r="43" spans="1:5" ht="18" customHeight="1">
      <c r="A43" s="9" t="s">
        <v>36</v>
      </c>
      <c r="B43" s="13">
        <v>64583434</v>
      </c>
      <c r="C43" s="13">
        <v>58745749</v>
      </c>
      <c r="D43" s="13">
        <f t="shared" si="0"/>
        <v>-5837685</v>
      </c>
      <c r="E43" s="14">
        <f t="shared" si="1"/>
        <v>-9.038982039883478E-2</v>
      </c>
    </row>
    <row r="44" spans="1:5" ht="18" customHeight="1">
      <c r="A44" s="9" t="s">
        <v>37</v>
      </c>
      <c r="B44" s="13">
        <v>24203148</v>
      </c>
      <c r="C44" s="13">
        <v>23260666</v>
      </c>
      <c r="D44" s="13">
        <f t="shared" si="0"/>
        <v>-942482</v>
      </c>
      <c r="E44" s="14">
        <f t="shared" si="1"/>
        <v>-3.8940471710539472E-2</v>
      </c>
    </row>
    <row r="45" spans="1:5" ht="18" customHeight="1">
      <c r="A45" s="9" t="s">
        <v>38</v>
      </c>
      <c r="B45" s="13">
        <v>2301532</v>
      </c>
      <c r="C45" s="13">
        <v>2326108</v>
      </c>
      <c r="D45" s="13">
        <f t="shared" si="0"/>
        <v>24576</v>
      </c>
      <c r="E45" s="14">
        <f t="shared" si="1"/>
        <v>1.0678104844946757E-2</v>
      </c>
    </row>
    <row r="46" spans="1:5" ht="18" customHeight="1">
      <c r="A46" s="15" t="s">
        <v>39</v>
      </c>
      <c r="B46" s="16">
        <v>35253325</v>
      </c>
      <c r="C46" s="16">
        <v>41069654</v>
      </c>
      <c r="D46" s="16">
        <f t="shared" si="0"/>
        <v>5816329</v>
      </c>
      <c r="E46" s="17">
        <f t="shared" si="1"/>
        <v>0.16498667856152577</v>
      </c>
    </row>
    <row r="47" spans="1:5" ht="18" customHeight="1">
      <c r="A47" s="9" t="s">
        <v>40</v>
      </c>
      <c r="B47" s="13">
        <v>7230619</v>
      </c>
      <c r="C47" s="13">
        <v>6577045</v>
      </c>
      <c r="D47" s="13">
        <f t="shared" si="0"/>
        <v>-653574</v>
      </c>
      <c r="E47" s="14">
        <f t="shared" si="1"/>
        <v>-9.0389771608765448E-2</v>
      </c>
    </row>
    <row r="48" spans="1:5" ht="18" customHeight="1">
      <c r="A48" s="9" t="s">
        <v>41</v>
      </c>
      <c r="B48" s="13">
        <v>11043514</v>
      </c>
      <c r="C48" s="13">
        <v>12638428</v>
      </c>
      <c r="D48" s="13">
        <f t="shared" si="0"/>
        <v>1594914</v>
      </c>
      <c r="E48" s="14">
        <f t="shared" si="1"/>
        <v>0.1444208790788874</v>
      </c>
    </row>
    <row r="49" spans="1:5" ht="18" customHeight="1">
      <c r="A49" s="9" t="s">
        <v>42</v>
      </c>
      <c r="B49" s="13">
        <v>38706078</v>
      </c>
      <c r="C49" s="13">
        <v>35207443</v>
      </c>
      <c r="D49" s="13">
        <f t="shared" si="0"/>
        <v>-3498635</v>
      </c>
      <c r="E49" s="14">
        <f t="shared" si="1"/>
        <v>-9.038980906306239E-2</v>
      </c>
    </row>
    <row r="50" spans="1:5" ht="18" customHeight="1">
      <c r="A50" s="15" t="s">
        <v>43</v>
      </c>
      <c r="B50" s="16">
        <v>17337360</v>
      </c>
      <c r="C50" s="16">
        <v>15770239</v>
      </c>
      <c r="D50" s="16">
        <f t="shared" si="0"/>
        <v>-1567121</v>
      </c>
      <c r="E50" s="17">
        <f t="shared" si="1"/>
        <v>-9.0389828670570369E-2</v>
      </c>
    </row>
    <row r="51" spans="1:5" ht="18" customHeight="1">
      <c r="A51" s="9" t="s">
        <v>44</v>
      </c>
      <c r="B51" s="13">
        <v>2920789</v>
      </c>
      <c r="C51" s="13">
        <v>3837570</v>
      </c>
      <c r="D51" s="13">
        <f t="shared" si="0"/>
        <v>916781</v>
      </c>
      <c r="E51" s="14">
        <f t="shared" si="1"/>
        <v>0.31388128344772592</v>
      </c>
    </row>
    <row r="52" spans="1:5" ht="18" customHeight="1">
      <c r="A52" s="9" t="s">
        <v>45</v>
      </c>
      <c r="B52" s="13">
        <v>10115862</v>
      </c>
      <c r="C52" s="13">
        <v>13291043</v>
      </c>
      <c r="D52" s="13">
        <f t="shared" si="0"/>
        <v>3175181</v>
      </c>
      <c r="E52" s="14">
        <f t="shared" si="1"/>
        <v>0.31388140723944236</v>
      </c>
    </row>
    <row r="53" spans="1:5" ht="18" customHeight="1">
      <c r="A53" s="9" t="s">
        <v>46</v>
      </c>
      <c r="B53" s="13">
        <v>2301532</v>
      </c>
      <c r="C53" s="13">
        <v>2326108</v>
      </c>
      <c r="D53" s="13">
        <f t="shared" si="0"/>
        <v>24576</v>
      </c>
      <c r="E53" s="14">
        <f t="shared" si="1"/>
        <v>1.0678104844946757E-2</v>
      </c>
    </row>
    <row r="54" spans="1:5" ht="18" customHeight="1">
      <c r="A54" s="15" t="s">
        <v>47</v>
      </c>
      <c r="B54" s="16">
        <v>13145214</v>
      </c>
      <c r="C54" s="16">
        <v>14757608</v>
      </c>
      <c r="D54" s="16">
        <f t="shared" si="0"/>
        <v>1612394</v>
      </c>
      <c r="E54" s="17">
        <f t="shared" si="1"/>
        <v>0.12266015600811063</v>
      </c>
    </row>
    <row r="55" spans="1:5" ht="18" customHeight="1">
      <c r="A55" s="9" t="s">
        <v>48</v>
      </c>
      <c r="B55" s="13">
        <v>86093073</v>
      </c>
      <c r="C55" s="13">
        <v>83028726</v>
      </c>
      <c r="D55" s="13">
        <f t="shared" si="0"/>
        <v>-3064347</v>
      </c>
      <c r="E55" s="14">
        <f t="shared" si="1"/>
        <v>-3.5593421087431736E-2</v>
      </c>
    </row>
    <row r="56" spans="1:5" ht="18" customHeight="1">
      <c r="A56" s="9" t="s">
        <v>49</v>
      </c>
      <c r="B56" s="13">
        <v>4194972</v>
      </c>
      <c r="C56" s="13">
        <v>5005182</v>
      </c>
      <c r="D56" s="13">
        <f t="shared" si="0"/>
        <v>810210</v>
      </c>
      <c r="E56" s="14">
        <f t="shared" si="1"/>
        <v>0.19313835706173962</v>
      </c>
    </row>
    <row r="57" spans="1:5" ht="18" customHeight="1">
      <c r="A57" s="9" t="s">
        <v>50</v>
      </c>
      <c r="B57" s="13">
        <v>2301532</v>
      </c>
      <c r="C57" s="13">
        <v>2326108</v>
      </c>
      <c r="D57" s="13">
        <f t="shared" si="0"/>
        <v>24576</v>
      </c>
      <c r="E57" s="14">
        <f t="shared" si="1"/>
        <v>1.0678104844946757E-2</v>
      </c>
    </row>
    <row r="58" spans="1:5" ht="18" customHeight="1">
      <c r="A58" s="15" t="s">
        <v>51</v>
      </c>
      <c r="B58" s="16">
        <v>11703814</v>
      </c>
      <c r="C58" s="16">
        <v>12893863</v>
      </c>
      <c r="D58" s="16">
        <f t="shared" si="0"/>
        <v>1190049</v>
      </c>
      <c r="E58" s="17">
        <f t="shared" si="1"/>
        <v>0.10168044365708477</v>
      </c>
    </row>
    <row r="59" spans="1:5" ht="18" customHeight="1">
      <c r="A59" s="9" t="s">
        <v>52</v>
      </c>
      <c r="B59" s="13">
        <v>20361373</v>
      </c>
      <c r="C59" s="13">
        <v>18520912</v>
      </c>
      <c r="D59" s="13">
        <f t="shared" si="0"/>
        <v>-1840461</v>
      </c>
      <c r="E59" s="14">
        <f t="shared" si="1"/>
        <v>-9.0389827837248499E-2</v>
      </c>
    </row>
    <row r="60" spans="1:5" ht="18" customHeight="1">
      <c r="A60" s="9" t="s">
        <v>53</v>
      </c>
      <c r="B60" s="13">
        <v>5282714</v>
      </c>
      <c r="C60" s="13">
        <v>4805210</v>
      </c>
      <c r="D60" s="13">
        <f t="shared" si="0"/>
        <v>-477504</v>
      </c>
      <c r="E60" s="14">
        <f t="shared" si="1"/>
        <v>-9.0389901857265031E-2</v>
      </c>
    </row>
    <row r="61" spans="1:5" ht="18" customHeight="1">
      <c r="A61" s="9" t="s">
        <v>54</v>
      </c>
      <c r="B61" s="13">
        <v>8942740</v>
      </c>
      <c r="C61" s="13">
        <v>9051847</v>
      </c>
      <c r="D61" s="13">
        <f t="shared" si="0"/>
        <v>109107</v>
      </c>
      <c r="E61" s="14">
        <f t="shared" si="1"/>
        <v>1.220062307525434E-2</v>
      </c>
    </row>
    <row r="62" spans="1:5" ht="18" customHeight="1">
      <c r="A62" s="15" t="s">
        <v>55</v>
      </c>
      <c r="B62" s="16">
        <v>2301532</v>
      </c>
      <c r="C62" s="16">
        <v>2326108</v>
      </c>
      <c r="D62" s="16">
        <f t="shared" si="0"/>
        <v>24576</v>
      </c>
      <c r="E62" s="17">
        <f t="shared" si="1"/>
        <v>1.0678104844946757E-2</v>
      </c>
    </row>
    <row r="63" spans="1:5" ht="18" customHeight="1">
      <c r="A63" s="6" t="s">
        <v>65</v>
      </c>
      <c r="B63" s="18">
        <f>SUM(B11:B62)</f>
        <v>920612878</v>
      </c>
      <c r="C63" s="18">
        <f>SUM(C11:C62)</f>
        <v>930443165</v>
      </c>
      <c r="D63" s="18">
        <f>SUM(D11:D62)</f>
        <v>9830287</v>
      </c>
      <c r="E63" s="19">
        <f t="shared" si="1"/>
        <v>1.0677981195913707E-2</v>
      </c>
    </row>
    <row r="64" spans="1:5" ht="18" customHeight="1">
      <c r="A64" s="9" t="s">
        <v>61</v>
      </c>
      <c r="B64" s="13">
        <v>337424</v>
      </c>
      <c r="C64" s="13">
        <v>341148</v>
      </c>
      <c r="D64" s="13">
        <f>C64-B64</f>
        <v>3724</v>
      </c>
      <c r="E64" s="14">
        <f>D64/B64</f>
        <v>1.1036559343733701E-2</v>
      </c>
    </row>
    <row r="65" spans="1:5" ht="18" customHeight="1">
      <c r="A65" s="9" t="s">
        <v>57</v>
      </c>
      <c r="B65" s="13">
        <v>926014</v>
      </c>
      <c r="C65" s="13">
        <v>936235</v>
      </c>
      <c r="D65" s="13">
        <f>C65-B65</f>
        <v>10221</v>
      </c>
      <c r="E65" s="14">
        <f>D65/B65</f>
        <v>1.1037630100624829E-2</v>
      </c>
    </row>
    <row r="66" spans="1:5" ht="18" customHeight="1">
      <c r="A66" s="9" t="s">
        <v>62</v>
      </c>
      <c r="B66" s="13">
        <v>432422</v>
      </c>
      <c r="C66" s="13">
        <v>437194</v>
      </c>
      <c r="D66" s="13">
        <f>C66-B66</f>
        <v>4772</v>
      </c>
      <c r="E66" s="14">
        <f>D66/B66</f>
        <v>1.1035516231829093E-2</v>
      </c>
    </row>
    <row r="67" spans="1:5" ht="18" customHeight="1">
      <c r="A67" s="9" t="s">
        <v>58</v>
      </c>
      <c r="B67" s="13">
        <v>75000</v>
      </c>
      <c r="C67" s="13">
        <v>75000</v>
      </c>
      <c r="D67" s="13">
        <f>C67-B67</f>
        <v>0</v>
      </c>
      <c r="E67" s="14">
        <f>D67/B67</f>
        <v>0</v>
      </c>
    </row>
    <row r="68" spans="1:5" ht="18" customHeight="1">
      <c r="A68" s="15" t="s">
        <v>63</v>
      </c>
      <c r="B68" s="16">
        <v>536440</v>
      </c>
      <c r="C68" s="16">
        <v>542361</v>
      </c>
      <c r="D68" s="16">
        <f>C68-B68</f>
        <v>5921</v>
      </c>
      <c r="E68" s="17">
        <f>D68/B68</f>
        <v>1.1037581090149877E-2</v>
      </c>
    </row>
    <row r="69" spans="1:5" ht="18" customHeight="1">
      <c r="A69" s="6" t="s">
        <v>64</v>
      </c>
      <c r="B69" s="18">
        <f>SUM(B64:B68)</f>
        <v>2307300</v>
      </c>
      <c r="C69" s="18">
        <f>SUM(C64:C68)</f>
        <v>2331938</v>
      </c>
      <c r="D69" s="18">
        <f>SUM(D64:D68)</f>
        <v>24638</v>
      </c>
      <c r="E69" s="20">
        <f t="shared" si="1"/>
        <v>1.067828197460235E-2</v>
      </c>
    </row>
    <row r="70" spans="1:5" ht="18" customHeight="1">
      <c r="A70" s="6" t="s">
        <v>56</v>
      </c>
      <c r="B70" s="18">
        <v>14054622</v>
      </c>
      <c r="C70" s="18">
        <v>14204697</v>
      </c>
      <c r="D70" s="21">
        <f>C70-B70</f>
        <v>150075</v>
      </c>
      <c r="E70" s="22">
        <f t="shared" si="1"/>
        <v>1.0677981947860285E-2</v>
      </c>
    </row>
    <row r="71" spans="1:5" ht="13.5" customHeight="1">
      <c r="A71" s="23"/>
      <c r="B71" s="5"/>
      <c r="C71" s="5"/>
      <c r="D71" s="24"/>
      <c r="E71" s="5"/>
    </row>
    <row r="72" spans="1:5">
      <c r="A72" s="24"/>
    </row>
    <row r="74" spans="1:5">
      <c r="B74" s="25"/>
      <c r="C74" s="25"/>
    </row>
  </sheetData>
  <mergeCells count="4">
    <mergeCell ref="F3:J3"/>
    <mergeCell ref="A4:E4"/>
    <mergeCell ref="A5:E5"/>
    <mergeCell ref="F5:J5"/>
  </mergeCells>
  <printOptions horizontalCentered="1"/>
  <pageMargins left="0.55000000000000004" right="0.3" top="0.3" bottom="0.5" header="0" footer="0"/>
  <pageSetup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Youth</vt:lpstr>
      <vt:lpstr>Youth!Print_Area</vt:lpstr>
    </vt:vector>
  </TitlesOfParts>
  <Company>Employment &amp; Training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sbailey</dc:creator>
  <cp:lastModifiedBy>Litvin, David J - ETA</cp:lastModifiedBy>
  <cp:lastPrinted>2026-04-30T22:18:48Z</cp:lastPrinted>
  <dcterms:created xsi:type="dcterms:W3CDTF">2003-02-21T17:27:37Z</dcterms:created>
  <dcterms:modified xsi:type="dcterms:W3CDTF">2026-04-30T22:19:58Z</dcterms:modified>
</cp:coreProperties>
</file>