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S:\BUDGET\- Formula Team\ALLOT_FORMULA_FUNDING\1 - ALLPGM Summaries\2026\6 - Webpage - post FRN Published\"/>
    </mc:Choice>
  </mc:AlternateContent>
  <xr:revisionPtr revIDLastSave="0" documentId="13_ncr:1_{2AE1C178-F7D0-4E4A-AEAB-BADFC2A7B5E8}" xr6:coauthVersionLast="47" xr6:coauthVersionMax="47" xr10:uidLastSave="{00000000-0000-0000-0000-000000000000}"/>
  <bookViews>
    <workbookView xWindow="-28920" yWindow="-120" windowWidth="29040" windowHeight="15720" xr2:uid="{97D6B099-53F8-4AE3-A3E2-62977ECAA10E}"/>
  </bookViews>
  <sheets>
    <sheet name="Adult" sheetId="75" r:id="rId1"/>
  </sheets>
  <definedNames>
    <definedName name="_Key1" localSheetId="0" hidden="1">#REF!</definedName>
    <definedName name="_Key1" hidden="1">#REF!</definedName>
    <definedName name="_Order1" hidden="1">255</definedName>
    <definedName name="_Order2" hidden="1">0</definedName>
    <definedName name="_Sort" localSheetId="0" hidden="1">#REF!</definedName>
    <definedName name="_Sort" hidden="1">#REF!</definedName>
    <definedName name="_Sorted" hidden="1">#REF!</definedName>
    <definedName name="_xlnm.Database">#REF!</definedName>
    <definedName name="FORFM">#REF!</definedName>
    <definedName name="_xlnm.Print_Area" localSheetId="0">Adult!$A$1:$E$71</definedName>
    <definedName name="_xlnm.Print_Area">#REF!</definedName>
    <definedName name="STFORM">#REF!</definedName>
    <definedName name="TERRFORM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9" i="75" l="1"/>
  <c r="B69" i="75"/>
  <c r="D68" i="75"/>
  <c r="E68" i="75" s="1"/>
  <c r="D67" i="75"/>
  <c r="E67" i="75" s="1"/>
  <c r="D66" i="75"/>
  <c r="E66" i="75" s="1"/>
  <c r="D65" i="75"/>
  <c r="E65" i="75" s="1"/>
  <c r="D64" i="75"/>
  <c r="D69" i="75" s="1"/>
  <c r="E69" i="75" s="1"/>
  <c r="C63" i="75"/>
  <c r="C9" i="75" s="1"/>
  <c r="B63" i="75"/>
  <c r="D62" i="75"/>
  <c r="E62" i="75" s="1"/>
  <c r="E61" i="75"/>
  <c r="D61" i="75"/>
  <c r="D60" i="75"/>
  <c r="E60" i="75" s="1"/>
  <c r="D59" i="75"/>
  <c r="E59" i="75" s="1"/>
  <c r="D58" i="75"/>
  <c r="E58" i="75" s="1"/>
  <c r="D57" i="75"/>
  <c r="E57" i="75" s="1"/>
  <c r="E56" i="75"/>
  <c r="D56" i="75"/>
  <c r="D55" i="75"/>
  <c r="E55" i="75" s="1"/>
  <c r="E54" i="75"/>
  <c r="D54" i="75"/>
  <c r="D53" i="75"/>
  <c r="E53" i="75" s="1"/>
  <c r="D52" i="75"/>
  <c r="E52" i="75" s="1"/>
  <c r="D51" i="75"/>
  <c r="E51" i="75" s="1"/>
  <c r="D50" i="75"/>
  <c r="E50" i="75" s="1"/>
  <c r="E49" i="75"/>
  <c r="D49" i="75"/>
  <c r="D48" i="75"/>
  <c r="E48" i="75" s="1"/>
  <c r="D47" i="75"/>
  <c r="E47" i="75" s="1"/>
  <c r="D46" i="75"/>
  <c r="E46" i="75" s="1"/>
  <c r="D45" i="75"/>
  <c r="E45" i="75" s="1"/>
  <c r="D44" i="75"/>
  <c r="E44" i="75" s="1"/>
  <c r="D43" i="75"/>
  <c r="E43" i="75" s="1"/>
  <c r="E42" i="75"/>
  <c r="D42" i="75"/>
  <c r="D41" i="75"/>
  <c r="E41" i="75" s="1"/>
  <c r="D40" i="75"/>
  <c r="E40" i="75" s="1"/>
  <c r="E39" i="75"/>
  <c r="D39" i="75"/>
  <c r="D38" i="75"/>
  <c r="E38" i="75" s="1"/>
  <c r="D37" i="75"/>
  <c r="E37" i="75" s="1"/>
  <c r="D36" i="75"/>
  <c r="E36" i="75" s="1"/>
  <c r="D35" i="75"/>
  <c r="E35" i="75" s="1"/>
  <c r="D34" i="75"/>
  <c r="E34" i="75" s="1"/>
  <c r="D33" i="75"/>
  <c r="E33" i="75" s="1"/>
  <c r="E32" i="75"/>
  <c r="D32" i="75"/>
  <c r="D31" i="75"/>
  <c r="E31" i="75" s="1"/>
  <c r="D30" i="75"/>
  <c r="E30" i="75" s="1"/>
  <c r="D29" i="75"/>
  <c r="E29" i="75" s="1"/>
  <c r="D28" i="75"/>
  <c r="E28" i="75" s="1"/>
  <c r="D27" i="75"/>
  <c r="E27" i="75" s="1"/>
  <c r="E26" i="75"/>
  <c r="D26" i="75"/>
  <c r="D25" i="75"/>
  <c r="E25" i="75" s="1"/>
  <c r="E24" i="75"/>
  <c r="D24" i="75"/>
  <c r="D23" i="75"/>
  <c r="E23" i="75" s="1"/>
  <c r="D22" i="75"/>
  <c r="E22" i="75" s="1"/>
  <c r="D21" i="75"/>
  <c r="E21" i="75" s="1"/>
  <c r="D20" i="75"/>
  <c r="E20" i="75" s="1"/>
  <c r="E19" i="75"/>
  <c r="D19" i="75"/>
  <c r="D18" i="75"/>
  <c r="E18" i="75" s="1"/>
  <c r="D17" i="75"/>
  <c r="E17" i="75" s="1"/>
  <c r="D16" i="75"/>
  <c r="E16" i="75" s="1"/>
  <c r="D15" i="75"/>
  <c r="E15" i="75" s="1"/>
  <c r="D14" i="75"/>
  <c r="E14" i="75" s="1"/>
  <c r="D13" i="75"/>
  <c r="E13" i="75" s="1"/>
  <c r="E12" i="75"/>
  <c r="D12" i="75"/>
  <c r="D11" i="75"/>
  <c r="D63" i="75" l="1"/>
  <c r="E63" i="75" s="1"/>
  <c r="B9" i="75"/>
  <c r="E64" i="75"/>
  <c r="E11" i="75"/>
  <c r="D9" i="75" l="1"/>
  <c r="E9" i="75" s="1"/>
</calcChain>
</file>

<file path=xl/sharedStrings.xml><?xml version="1.0" encoding="utf-8"?>
<sst xmlns="http://schemas.openxmlformats.org/spreadsheetml/2006/main" count="69" uniqueCount="69">
  <si>
    <t>U.S. Department of Labor</t>
  </si>
  <si>
    <t>Employment and Training Administration</t>
  </si>
  <si>
    <t>State</t>
  </si>
  <si>
    <t>Total</t>
  </si>
  <si>
    <t>Alabama</t>
  </si>
  <si>
    <t>Alaska</t>
  </si>
  <si>
    <t>Arizona</t>
  </si>
  <si>
    <t>Arkansas</t>
  </si>
  <si>
    <t>California</t>
  </si>
  <si>
    <t>Colorado</t>
  </si>
  <si>
    <t>Connecticut</t>
  </si>
  <si>
    <t>Delaware</t>
  </si>
  <si>
    <t>District of Columbia</t>
  </si>
  <si>
    <t>Florida</t>
  </si>
  <si>
    <t>Georgia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</si>
  <si>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</si>
  <si>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</si>
  <si>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</si>
  <si>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</si>
  <si>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</si>
  <si>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</si>
  <si>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</si>
  <si>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</si>
  <si>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</si>
  <si>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</si>
  <si>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</si>
  <si>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</si>
  <si>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</si>
  <si>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</si>
  <si>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</si>
  <si>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</si>
  <si>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</si>
  <si>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</si>
  <si>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</si>
  <si>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</si>
  <si>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</si>
  <si>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</si>
  <si>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</si>
  <si>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</si>
  <si>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</si>
  <si>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</si>
  <si>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</si>
  <si>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</si>
  <si>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Puerto Rico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</si>
  <si>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</si>
  <si>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</si>
  <si>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</si>
  <si>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</si>
  <si>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</si>
  <si>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</si>
  <si>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</si>
  <si>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</si>
  <si>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</si>
  <si>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West Virginia</t>
  </si>
  <si>
    <t>Wisconsin</t>
  </si>
  <si>
    <t>Wyoming</t>
  </si>
  <si>
    <t>Guam</t>
  </si>
  <si>
    <t>Palau</t>
  </si>
  <si>
    <t>Difference</t>
  </si>
  <si>
    <t>American Samoa</t>
  </si>
  <si>
    <t>Northern Marianas</t>
  </si>
  <si>
    <t>Virgin Islands</t>
  </si>
  <si>
    <t xml:space="preserve">    Outlying Areas Total</t>
  </si>
  <si>
    <t xml:space="preserve">     State Total</t>
  </si>
  <si>
    <t>PY 2025</t>
  </si>
  <si>
    <t>Comparison of PY 2026 Allotments vs PY 2025 Allotments</t>
  </si>
  <si>
    <t>PY 2026</t>
  </si>
  <si>
    <t>WIOA Adult Activities State Allotments</t>
  </si>
  <si>
    <t>%
Difference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</si>
</sst>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5" formatCode="&quot;$&quot;#,##0_);\(&quot;$&quot;#,##0\)"/>
    <numFmt numFmtId="42" formatCode="_(&quot;$&quot;* #,##0_);_(&quot;$&quot;* \(#,##0\);_(&quot;$&quot;* &quot;-&quot;_);_(@_)"/>
    <numFmt numFmtId="41" formatCode="_(* #,##0_);_(* \(#,##0\);_(* &quot;-&quot;_);_(@_)"/>
    <numFmt numFmtId="43" formatCode="_(* #,##0.00_);_(* \(#,##0.00\);_(* &quot;-&quot;??_);_(@_)"/>
    <numFmt numFmtId="164" formatCode="0.000000000%"/>
  </numFmts>
  <fonts count="9">
    <font>
      <sz val="12"/>
      <name val="Arial"/>
    </font>
    <font>
      <sz val="10"/>
      <name val="Arial"/>
      <family val="2"/>
    </font>
    <font>
      <sz val="12"/>
      <name val="SWISS"/>
    </font>
    <font>
      <sz val="10"/>
      <name val="SWISS"/>
    </font>
    <font>
      <b/>
      <sz val="12"/>
      <name val="SWISS"/>
    </font>
    <font>
      <b/>
      <sz val="10"/>
      <name val="SWISS"/>
    </font>
    <font>
      <sz val="12"/>
      <name val="Arial"/>
      <family val="2"/>
    </font>
    <font>
      <sz val="9"/>
      <name val="SWISS"/>
    </font>
    <font>
      <sz val="10"/>
      <name val="Arial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hair">
        <color indexed="8"/>
      </bottom>
      <diagonal/>
    </border>
  </borders>
  <cellStyleXfs count="13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6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5" fontId="1" fillId="0" borderId="0" applyFont="0" applyFill="0" applyBorder="0" applyAlignment="0" applyProtection="0"/>
    <xf numFmtId="0" fontId="8" fillId="0" borderId="0">
      <alignment vertical="top"/>
    </xf>
    <xf numFmtId="42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0" fontId="1" fillId="0" borderId="0"/>
  </cellStyleXfs>
  <cellXfs count="25">
    <xf numFmtId="0" fontId="0" fillId="0" borderId="0" xfId="0"/>
    <xf numFmtId="0" fontId="5" fillId="0" borderId="0" xfId="0" applyFont="1" applyAlignment="1">
      <alignment horizontal="centerContinuous"/>
    </xf>
    <xf numFmtId="0" fontId="2" fillId="0" borderId="0" xfId="0" applyFont="1" applyAlignment="1">
      <alignment horizontal="centerContinuous"/>
    </xf>
    <xf numFmtId="0" fontId="6" fillId="0" borderId="0" xfId="0" applyFont="1"/>
    <xf numFmtId="0" fontId="4" fillId="0" borderId="0" xfId="0" applyFont="1" applyAlignment="1">
      <alignment horizontal="centerContinuous"/>
    </xf>
    <xf numFmtId="0" fontId="2" fillId="0" borderId="0" xfId="0" applyFont="1"/>
    <xf numFmtId="0" fontId="4" fillId="0" borderId="1" xfId="0" applyFont="1" applyBorder="1"/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4" fillId="0" borderId="0" xfId="0" applyFont="1"/>
    <xf numFmtId="37" fontId="2" fillId="0" borderId="0" xfId="0" applyNumberFormat="1" applyFont="1"/>
    <xf numFmtId="10" fontId="2" fillId="0" borderId="0" xfId="0" applyNumberFormat="1" applyFont="1"/>
    <xf numFmtId="0" fontId="4" fillId="0" borderId="2" xfId="0" applyFont="1" applyBorder="1"/>
    <xf numFmtId="37" fontId="2" fillId="0" borderId="2" xfId="0" applyNumberFormat="1" applyFont="1" applyBorder="1"/>
    <xf numFmtId="10" fontId="2" fillId="0" borderId="2" xfId="0" applyNumberFormat="1" applyFont="1" applyBorder="1"/>
    <xf numFmtId="37" fontId="4" fillId="0" borderId="1" xfId="0" applyNumberFormat="1" applyFont="1" applyBorder="1"/>
    <xf numFmtId="10" fontId="4" fillId="0" borderId="1" xfId="0" applyNumberFormat="1" applyFont="1" applyBorder="1"/>
    <xf numFmtId="10" fontId="4" fillId="0" borderId="1" xfId="0" applyNumberFormat="1" applyFont="1" applyBorder="1" applyAlignment="1">
      <alignment horizontal="right"/>
    </xf>
    <xf numFmtId="5" fontId="4" fillId="0" borderId="0" xfId="0" applyNumberFormat="1" applyFont="1"/>
    <xf numFmtId="10" fontId="4" fillId="0" borderId="0" xfId="0" applyNumberFormat="1" applyFont="1"/>
    <xf numFmtId="164" fontId="6" fillId="0" borderId="0" xfId="0" applyNumberFormat="1" applyFont="1"/>
    <xf numFmtId="37" fontId="7" fillId="0" borderId="0" xfId="0" applyNumberFormat="1" applyFont="1"/>
    <xf numFmtId="22" fontId="3" fillId="0" borderId="0" xfId="0" applyNumberFormat="1" applyFont="1"/>
    <xf numFmtId="0" fontId="4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</cellXfs>
  <cellStyles count="13">
    <cellStyle name="Comma [0] 2" xfId="2" xr:uid="{00000000-0005-0000-0000-000002000000}"/>
    <cellStyle name="Comma 2" xfId="1" xr:uid="{00000000-0005-0000-0000-000003000000}"/>
    <cellStyle name="Comma 3" xfId="4" xr:uid="{00000000-0005-0000-0000-000004000000}"/>
    <cellStyle name="Comma 4" xfId="5" xr:uid="{00000000-0005-0000-0000-000005000000}"/>
    <cellStyle name="Comma 5" xfId="6" xr:uid="{00000000-0005-0000-0000-000006000000}"/>
    <cellStyle name="Currency [0] 2" xfId="8" xr:uid="{9E121472-832F-4A4F-A484-F9711C7DC7A1}"/>
    <cellStyle name="Currency [0] 3" xfId="10" xr:uid="{38FEB5D6-825B-4CC8-9366-3308AE949FDD}"/>
    <cellStyle name="Normal" xfId="0" builtinId="0"/>
    <cellStyle name="Normal 2" xfId="3" xr:uid="{00000000-0005-0000-0000-000009000000}"/>
    <cellStyle name="Normal 3" xfId="7" xr:uid="{7213A499-3189-4A97-B389-BBE2C3A34042}"/>
    <cellStyle name="Normal 4" xfId="9" xr:uid="{4AB9C38E-7AAB-42A6-8237-22E3B7B8AF1F}"/>
    <cellStyle name="Normal 5" xfId="12" xr:uid="{11E1756C-77BD-4EB6-9388-55BE1A1314BB}"/>
    <cellStyle name="Percent 2" xfId="11" xr:uid="{88A206C3-0B3E-4494-8625-E54174855610}"/>
  </cellStyles>
  <dxfs count="0"/>
  <tableStyles count="0" defaultTableStyle="TableStyleMedium9" defaultPivotStyle="PivotStyleLight16"/>
  <colors>
    <mruColors>
      <color rgb="FF00FF00"/>
      <color rgb="FFE7F4D8"/>
      <color rgb="FFFFEF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A5CB4E-65C3-4EB8-9B6F-9C91ED4CB3B5}">
  <sheetPr transitionEvaluation="1">
    <pageSetUpPr fitToPage="1"/>
  </sheetPr>
  <dimension ref="A1:G71"/>
  <sheetViews>
    <sheetView tabSelected="1" zoomScaleNormal="100" workbookViewId="0"/>
  </sheetViews>
  <sheetFormatPr defaultColWidth="9.77734375" defaultRowHeight="15"/>
  <cols>
    <col min="1" max="1" width="20.77734375" customWidth="1"/>
    <col min="2" max="2" width="14.5546875" customWidth="1"/>
    <col min="3" max="3" width="14.109375" customWidth="1"/>
    <col min="4" max="4" width="15.44140625" customWidth="1"/>
    <col min="5" max="5" width="11.88671875" customWidth="1"/>
    <col min="7" max="7" width="10.77734375" customWidth="1"/>
  </cols>
  <sheetData>
    <row r="1" spans="1:7">
      <c r="A1" s="1" t="s">
        <v>0</v>
      </c>
      <c r="B1" s="2"/>
      <c r="C1" s="2"/>
      <c r="D1" s="2"/>
      <c r="E1" s="2"/>
      <c r="F1" s="5"/>
    </row>
    <row r="2" spans="1:7">
      <c r="A2" s="1" t="s">
        <v>1</v>
      </c>
      <c r="B2" s="2"/>
      <c r="C2" s="2"/>
      <c r="D2" s="2"/>
      <c r="E2" s="2"/>
      <c r="F2" s="3"/>
      <c r="G2" s="3"/>
    </row>
    <row r="3" spans="1:7" ht="15.75" customHeight="1">
      <c r="A3" s="4" t="s">
        <v>67</v>
      </c>
      <c r="B3" s="2"/>
      <c r="C3" s="2"/>
      <c r="D3" s="2"/>
      <c r="E3" s="2"/>
      <c r="F3" s="3"/>
      <c r="G3" s="3"/>
    </row>
    <row r="4" spans="1:7" ht="15.75">
      <c r="A4" s="23" t="s">
        <v>65</v>
      </c>
      <c r="B4" s="24"/>
      <c r="C4" s="24"/>
      <c r="D4" s="24"/>
      <c r="E4" s="24"/>
      <c r="F4" s="3"/>
      <c r="G4" s="3"/>
    </row>
    <row r="5" spans="1:7" ht="15.75">
      <c r="A5" s="3"/>
      <c r="B5" s="2"/>
      <c r="C5" s="2"/>
      <c r="D5" s="2"/>
      <c r="E5" s="2"/>
      <c r="G5" s="4"/>
    </row>
    <row r="6" spans="1:7" ht="39.6" customHeight="1">
      <c r="A6" s="6" t="s">
        <v>2</v>
      </c>
      <c r="B6" s="7" t="s">
        <v>64</v>
      </c>
      <c r="C6" s="7" t="s">
        <v>66</v>
      </c>
      <c r="D6" s="8" t="s">
        <v>58</v>
      </c>
      <c r="E6" s="7" t="s">
        <v>68</v>
      </c>
      <c r="F6" s="3"/>
      <c r="G6" s="3"/>
    </row>
    <row r="7" spans="1:7" ht="9" customHeight="1">
      <c r="A7" s="9"/>
      <c r="B7" s="9"/>
      <c r="C7" s="9"/>
      <c r="D7" s="9"/>
      <c r="E7" s="9"/>
      <c r="F7" s="3"/>
      <c r="G7" s="3"/>
    </row>
    <row r="8" spans="1:7" ht="6" customHeight="1">
      <c r="A8" s="9"/>
      <c r="B8" s="9"/>
      <c r="C8" s="9"/>
      <c r="D8" s="9"/>
      <c r="E8" s="9"/>
      <c r="F8" s="3"/>
      <c r="G8" s="3"/>
    </row>
    <row r="9" spans="1:7" ht="24" customHeight="1">
      <c r="A9" s="9" t="s">
        <v>3</v>
      </c>
      <c r="B9" s="18">
        <f>B63+B69</f>
        <v>883351000</v>
      </c>
      <c r="C9" s="18">
        <f>C63+C69</f>
        <v>875480000</v>
      </c>
      <c r="D9" s="18">
        <f>D63+D69</f>
        <v>-7871000</v>
      </c>
      <c r="E9" s="19">
        <f>D9/B9</f>
        <v>-8.910387829979249E-3</v>
      </c>
      <c r="F9" s="3"/>
      <c r="G9" s="3"/>
    </row>
    <row r="10" spans="1:7" ht="9.75" customHeight="1">
      <c r="A10" s="5"/>
      <c r="B10" s="5"/>
      <c r="C10" s="5"/>
      <c r="D10" s="5"/>
      <c r="E10" s="5"/>
      <c r="F10" s="3"/>
      <c r="G10" s="3"/>
    </row>
    <row r="11" spans="1:7" ht="18" customHeight="1">
      <c r="A11" s="9" t="s">
        <v>4</v>
      </c>
      <c r="B11" s="10">
        <v>8187967</v>
      </c>
      <c r="C11" s="10">
        <v>8898722</v>
      </c>
      <c r="D11" s="10">
        <f t="shared" ref="D11:D62" si="0">C11-B11</f>
        <v>710755</v>
      </c>
      <c r="E11" s="11">
        <f t="shared" ref="E11:E69" si="1">D11/B11</f>
        <v>8.6804819804476491E-2</v>
      </c>
      <c r="F11" s="3"/>
      <c r="G11" s="20"/>
    </row>
    <row r="12" spans="1:7" ht="18" customHeight="1">
      <c r="A12" s="9" t="s">
        <v>5</v>
      </c>
      <c r="B12" s="10">
        <v>2911706</v>
      </c>
      <c r="C12" s="10">
        <v>2597185</v>
      </c>
      <c r="D12" s="10">
        <f t="shared" si="0"/>
        <v>-314521</v>
      </c>
      <c r="E12" s="11">
        <f t="shared" si="1"/>
        <v>-0.10801949097882822</v>
      </c>
      <c r="F12" s="3"/>
      <c r="G12" s="20"/>
    </row>
    <row r="13" spans="1:7" ht="18" customHeight="1">
      <c r="A13" s="9" t="s">
        <v>6</v>
      </c>
      <c r="B13" s="10">
        <v>19520972</v>
      </c>
      <c r="C13" s="10">
        <v>17859619</v>
      </c>
      <c r="D13" s="10">
        <f t="shared" si="0"/>
        <v>-1661353</v>
      </c>
      <c r="E13" s="11">
        <f t="shared" si="1"/>
        <v>-8.5106059267950382E-2</v>
      </c>
      <c r="F13" s="3"/>
      <c r="G13" s="20"/>
    </row>
    <row r="14" spans="1:7" ht="18" customHeight="1">
      <c r="A14" s="12" t="s">
        <v>7</v>
      </c>
      <c r="B14" s="13">
        <v>6024321</v>
      </c>
      <c r="C14" s="13">
        <v>5958432</v>
      </c>
      <c r="D14" s="13">
        <f t="shared" si="0"/>
        <v>-65889</v>
      </c>
      <c r="E14" s="14">
        <f t="shared" si="1"/>
        <v>-1.0937166196821186E-2</v>
      </c>
      <c r="F14" s="3"/>
      <c r="G14" s="20"/>
    </row>
    <row r="15" spans="1:7" ht="18" customHeight="1">
      <c r="A15" s="9" t="s">
        <v>8</v>
      </c>
      <c r="B15" s="10">
        <v>163337664</v>
      </c>
      <c r="C15" s="10">
        <v>149671359</v>
      </c>
      <c r="D15" s="10">
        <f t="shared" si="0"/>
        <v>-13666305</v>
      </c>
      <c r="E15" s="11">
        <f t="shared" si="1"/>
        <v>-8.3669036677296915E-2</v>
      </c>
      <c r="F15" s="3"/>
      <c r="G15" s="3"/>
    </row>
    <row r="16" spans="1:7" ht="18" customHeight="1">
      <c r="A16" s="9" t="s">
        <v>9</v>
      </c>
      <c r="B16" s="10">
        <v>10150973</v>
      </c>
      <c r="C16" s="10">
        <v>13078681</v>
      </c>
      <c r="D16" s="10">
        <f t="shared" si="0"/>
        <v>2927708</v>
      </c>
      <c r="E16" s="11">
        <f t="shared" si="1"/>
        <v>0.28841648972960521</v>
      </c>
      <c r="F16" s="3"/>
      <c r="G16" s="3"/>
    </row>
    <row r="17" spans="1:7" ht="18" customHeight="1">
      <c r="A17" s="9" t="s">
        <v>10</v>
      </c>
      <c r="B17" s="10">
        <v>9185592</v>
      </c>
      <c r="C17" s="10">
        <v>8193370</v>
      </c>
      <c r="D17" s="10">
        <f t="shared" si="0"/>
        <v>-992222</v>
      </c>
      <c r="E17" s="11">
        <f t="shared" si="1"/>
        <v>-0.10801938514142584</v>
      </c>
      <c r="F17" s="3"/>
      <c r="G17" s="3"/>
    </row>
    <row r="18" spans="1:7" ht="18" customHeight="1">
      <c r="A18" s="12" t="s">
        <v>11</v>
      </c>
      <c r="B18" s="13">
        <v>3056641</v>
      </c>
      <c r="C18" s="13">
        <v>2726465</v>
      </c>
      <c r="D18" s="13">
        <f t="shared" si="0"/>
        <v>-330176</v>
      </c>
      <c r="E18" s="14">
        <f t="shared" si="1"/>
        <v>-0.10801922764236951</v>
      </c>
      <c r="F18" s="3"/>
      <c r="G18" s="3"/>
    </row>
    <row r="19" spans="1:7" ht="18" customHeight="1">
      <c r="A19" s="9" t="s">
        <v>12</v>
      </c>
      <c r="B19" s="10">
        <v>3683180</v>
      </c>
      <c r="C19" s="10">
        <v>3390908</v>
      </c>
      <c r="D19" s="10">
        <f t="shared" si="0"/>
        <v>-292272</v>
      </c>
      <c r="E19" s="11">
        <f t="shared" si="1"/>
        <v>-7.9353167643177902E-2</v>
      </c>
      <c r="F19" s="3"/>
      <c r="G19" s="3"/>
    </row>
    <row r="20" spans="1:7" ht="18" customHeight="1">
      <c r="A20" s="9" t="s">
        <v>13</v>
      </c>
      <c r="B20" s="10">
        <v>38614664</v>
      </c>
      <c r="C20" s="10">
        <v>44375942</v>
      </c>
      <c r="D20" s="10">
        <f t="shared" si="0"/>
        <v>5761278</v>
      </c>
      <c r="E20" s="11">
        <f t="shared" si="1"/>
        <v>0.14919922649074455</v>
      </c>
      <c r="F20" s="3"/>
      <c r="G20" s="3"/>
    </row>
    <row r="21" spans="1:7" ht="18" customHeight="1">
      <c r="A21" s="9" t="s">
        <v>14</v>
      </c>
      <c r="B21" s="10">
        <v>14980465</v>
      </c>
      <c r="C21" s="10">
        <v>15745416</v>
      </c>
      <c r="D21" s="10">
        <f t="shared" si="0"/>
        <v>764951</v>
      </c>
      <c r="E21" s="11">
        <f t="shared" si="1"/>
        <v>5.1063234685972701E-2</v>
      </c>
      <c r="F21" s="3"/>
      <c r="G21" s="3"/>
    </row>
    <row r="22" spans="1:7" ht="18" customHeight="1">
      <c r="A22" s="12" t="s">
        <v>15</v>
      </c>
      <c r="B22" s="13">
        <v>3082097</v>
      </c>
      <c r="C22" s="13">
        <v>2749171</v>
      </c>
      <c r="D22" s="13">
        <f t="shared" si="0"/>
        <v>-332926</v>
      </c>
      <c r="E22" s="14">
        <f t="shared" si="1"/>
        <v>-0.10801931282500193</v>
      </c>
      <c r="F22" s="3"/>
      <c r="G22" s="3"/>
    </row>
    <row r="23" spans="1:7" ht="18" customHeight="1">
      <c r="A23" s="9" t="s">
        <v>16</v>
      </c>
      <c r="B23" s="10">
        <v>2863713</v>
      </c>
      <c r="C23" s="10">
        <v>3480799</v>
      </c>
      <c r="D23" s="10">
        <f t="shared" si="0"/>
        <v>617086</v>
      </c>
      <c r="E23" s="11">
        <f t="shared" si="1"/>
        <v>0.2154845824284766</v>
      </c>
      <c r="F23" s="3"/>
      <c r="G23" s="3"/>
    </row>
    <row r="24" spans="1:7" ht="18" customHeight="1">
      <c r="A24" s="9" t="s">
        <v>17</v>
      </c>
      <c r="B24" s="10">
        <v>49165427</v>
      </c>
      <c r="C24" s="10">
        <v>43854610</v>
      </c>
      <c r="D24" s="10">
        <f t="shared" si="0"/>
        <v>-5310817</v>
      </c>
      <c r="E24" s="11">
        <f t="shared" si="1"/>
        <v>-0.1080193405012022</v>
      </c>
      <c r="F24" s="3"/>
      <c r="G24" s="3"/>
    </row>
    <row r="25" spans="1:7" ht="18" customHeight="1">
      <c r="A25" s="9" t="s">
        <v>18</v>
      </c>
      <c r="B25" s="10">
        <v>14202901</v>
      </c>
      <c r="C25" s="10">
        <v>15974117</v>
      </c>
      <c r="D25" s="10">
        <f t="shared" si="0"/>
        <v>1771216</v>
      </c>
      <c r="E25" s="11">
        <f t="shared" si="1"/>
        <v>0.12470804380034754</v>
      </c>
      <c r="F25" s="3"/>
      <c r="G25" s="3"/>
    </row>
    <row r="26" spans="1:7" ht="18" customHeight="1">
      <c r="A26" s="12" t="s">
        <v>19</v>
      </c>
      <c r="B26" s="13">
        <v>3306963</v>
      </c>
      <c r="C26" s="13">
        <v>4260746</v>
      </c>
      <c r="D26" s="13">
        <f t="shared" si="0"/>
        <v>953783</v>
      </c>
      <c r="E26" s="14">
        <f t="shared" si="1"/>
        <v>0.28841659250496604</v>
      </c>
      <c r="F26" s="3"/>
      <c r="G26" s="3"/>
    </row>
    <row r="27" spans="1:7" ht="18" customHeight="1">
      <c r="A27" s="9" t="s">
        <v>20</v>
      </c>
      <c r="B27" s="10">
        <v>3128980</v>
      </c>
      <c r="C27" s="10">
        <v>4031429</v>
      </c>
      <c r="D27" s="10">
        <f t="shared" si="0"/>
        <v>902449</v>
      </c>
      <c r="E27" s="11">
        <f t="shared" si="1"/>
        <v>0.28841635293290463</v>
      </c>
      <c r="F27" s="3"/>
      <c r="G27" s="3"/>
    </row>
    <row r="28" spans="1:7" ht="18" customHeight="1">
      <c r="A28" s="9" t="s">
        <v>21</v>
      </c>
      <c r="B28" s="10">
        <v>16299905</v>
      </c>
      <c r="C28" s="10">
        <v>17096663</v>
      </c>
      <c r="D28" s="10">
        <f t="shared" si="0"/>
        <v>796758</v>
      </c>
      <c r="E28" s="11">
        <f t="shared" si="1"/>
        <v>4.8881143785807338E-2</v>
      </c>
      <c r="F28" s="3"/>
      <c r="G28" s="3"/>
    </row>
    <row r="29" spans="1:7" ht="18" customHeight="1">
      <c r="A29" s="9" t="s">
        <v>22</v>
      </c>
      <c r="B29" s="10">
        <v>13800624</v>
      </c>
      <c r="C29" s="10">
        <v>14700737</v>
      </c>
      <c r="D29" s="10">
        <f t="shared" si="0"/>
        <v>900113</v>
      </c>
      <c r="E29" s="11">
        <f t="shared" si="1"/>
        <v>6.5222630512939125E-2</v>
      </c>
      <c r="F29" s="3"/>
      <c r="G29" s="3"/>
    </row>
    <row r="30" spans="1:7" ht="18" customHeight="1">
      <c r="A30" s="12" t="s">
        <v>23</v>
      </c>
      <c r="B30" s="13">
        <v>2202857</v>
      </c>
      <c r="C30" s="13">
        <v>2183228</v>
      </c>
      <c r="D30" s="13">
        <f t="shared" si="0"/>
        <v>-19629</v>
      </c>
      <c r="E30" s="14">
        <f t="shared" si="1"/>
        <v>-8.9107009669715277E-3</v>
      </c>
      <c r="F30" s="3"/>
      <c r="G30" s="3"/>
    </row>
    <row r="31" spans="1:7" ht="18" customHeight="1">
      <c r="A31" s="9" t="s">
        <v>24</v>
      </c>
      <c r="B31" s="10">
        <v>14098161</v>
      </c>
      <c r="C31" s="10">
        <v>12575287</v>
      </c>
      <c r="D31" s="10">
        <f t="shared" si="0"/>
        <v>-1522874</v>
      </c>
      <c r="E31" s="11">
        <f t="shared" si="1"/>
        <v>-0.10801933670639738</v>
      </c>
      <c r="F31" s="3"/>
      <c r="G31" s="3"/>
    </row>
    <row r="32" spans="1:7" ht="18" customHeight="1">
      <c r="A32" s="9" t="s">
        <v>25</v>
      </c>
      <c r="B32" s="10">
        <v>14619763</v>
      </c>
      <c r="C32" s="10">
        <v>18836344</v>
      </c>
      <c r="D32" s="10">
        <f t="shared" si="0"/>
        <v>4216581</v>
      </c>
      <c r="E32" s="11">
        <f t="shared" si="1"/>
        <v>0.28841650853026823</v>
      </c>
      <c r="F32" s="3"/>
      <c r="G32" s="3"/>
    </row>
    <row r="33" spans="1:7" ht="18" customHeight="1">
      <c r="A33" s="9" t="s">
        <v>26</v>
      </c>
      <c r="B33" s="10">
        <v>28712786</v>
      </c>
      <c r="C33" s="10">
        <v>36760047</v>
      </c>
      <c r="D33" s="10">
        <f t="shared" si="0"/>
        <v>8047261</v>
      </c>
      <c r="E33" s="11">
        <f t="shared" si="1"/>
        <v>0.28026750869804135</v>
      </c>
      <c r="F33" s="3"/>
      <c r="G33" s="3"/>
    </row>
    <row r="34" spans="1:7" ht="18" customHeight="1">
      <c r="A34" s="12" t="s">
        <v>27</v>
      </c>
      <c r="B34" s="13">
        <v>6580946</v>
      </c>
      <c r="C34" s="13">
        <v>6964044</v>
      </c>
      <c r="D34" s="13">
        <f t="shared" si="0"/>
        <v>383098</v>
      </c>
      <c r="E34" s="14">
        <f t="shared" si="1"/>
        <v>5.8213211292115145E-2</v>
      </c>
      <c r="F34" s="3"/>
      <c r="G34" s="3"/>
    </row>
    <row r="35" spans="1:7" ht="18" customHeight="1">
      <c r="A35" s="9" t="s">
        <v>28</v>
      </c>
      <c r="B35" s="10">
        <v>7432434</v>
      </c>
      <c r="C35" s="10">
        <v>6629587</v>
      </c>
      <c r="D35" s="10">
        <f t="shared" si="0"/>
        <v>-802847</v>
      </c>
      <c r="E35" s="11">
        <f t="shared" si="1"/>
        <v>-0.10801939176318283</v>
      </c>
      <c r="F35" s="3"/>
      <c r="G35" s="3"/>
    </row>
    <row r="36" spans="1:7" ht="18" customHeight="1">
      <c r="A36" s="9" t="s">
        <v>29</v>
      </c>
      <c r="B36" s="10">
        <v>10789714</v>
      </c>
      <c r="C36" s="10">
        <v>13345683</v>
      </c>
      <c r="D36" s="10">
        <f t="shared" si="0"/>
        <v>2555969</v>
      </c>
      <c r="E36" s="11">
        <f t="shared" si="1"/>
        <v>0.23688941152657059</v>
      </c>
      <c r="F36" s="3"/>
      <c r="G36" s="3"/>
    </row>
    <row r="37" spans="1:7" ht="18" customHeight="1">
      <c r="A37" s="9" t="s">
        <v>30</v>
      </c>
      <c r="B37" s="10">
        <v>2202857</v>
      </c>
      <c r="C37" s="10">
        <v>2183228</v>
      </c>
      <c r="D37" s="10">
        <f t="shared" si="0"/>
        <v>-19629</v>
      </c>
      <c r="E37" s="11">
        <f t="shared" si="1"/>
        <v>-8.9107009669715277E-3</v>
      </c>
      <c r="F37" s="3"/>
      <c r="G37" s="3"/>
    </row>
    <row r="38" spans="1:7" ht="18" customHeight="1">
      <c r="A38" s="12" t="s">
        <v>31</v>
      </c>
      <c r="B38" s="13">
        <v>2202857</v>
      </c>
      <c r="C38" s="13">
        <v>2492306</v>
      </c>
      <c r="D38" s="13">
        <f t="shared" si="0"/>
        <v>289449</v>
      </c>
      <c r="E38" s="14">
        <f t="shared" si="1"/>
        <v>0.13139709023327434</v>
      </c>
      <c r="F38" s="3"/>
      <c r="G38" s="3"/>
    </row>
    <row r="39" spans="1:7" ht="18" customHeight="1">
      <c r="A39" s="9" t="s">
        <v>32</v>
      </c>
      <c r="B39" s="10">
        <v>13619140</v>
      </c>
      <c r="C39" s="10">
        <v>12904060</v>
      </c>
      <c r="D39" s="10">
        <f t="shared" si="0"/>
        <v>-715080</v>
      </c>
      <c r="E39" s="11">
        <f t="shared" si="1"/>
        <v>-5.2505517969563424E-2</v>
      </c>
      <c r="F39" s="3"/>
      <c r="G39" s="3"/>
    </row>
    <row r="40" spans="1:7" ht="18" customHeight="1">
      <c r="A40" s="9" t="s">
        <v>33</v>
      </c>
      <c r="B40" s="10">
        <v>2202857</v>
      </c>
      <c r="C40" s="10">
        <v>2183228</v>
      </c>
      <c r="D40" s="10">
        <f t="shared" si="0"/>
        <v>-19629</v>
      </c>
      <c r="E40" s="11">
        <f t="shared" si="1"/>
        <v>-8.9107009669715277E-3</v>
      </c>
      <c r="F40" s="3"/>
      <c r="G40" s="3"/>
    </row>
    <row r="41" spans="1:7" ht="18" customHeight="1">
      <c r="A41" s="9" t="s">
        <v>34</v>
      </c>
      <c r="B41" s="10">
        <v>30376429</v>
      </c>
      <c r="C41" s="10">
        <v>27095187</v>
      </c>
      <c r="D41" s="10">
        <f t="shared" si="0"/>
        <v>-3281242</v>
      </c>
      <c r="E41" s="11">
        <f t="shared" si="1"/>
        <v>-0.10801934618450378</v>
      </c>
      <c r="F41" s="3"/>
      <c r="G41" s="3"/>
    </row>
    <row r="42" spans="1:7" ht="18" customHeight="1">
      <c r="A42" s="12" t="s">
        <v>35</v>
      </c>
      <c r="B42" s="13">
        <v>6764694</v>
      </c>
      <c r="C42" s="13">
        <v>6185280</v>
      </c>
      <c r="D42" s="13">
        <f t="shared" si="0"/>
        <v>-579414</v>
      </c>
      <c r="E42" s="14">
        <f t="shared" si="1"/>
        <v>-8.5652654798576255E-2</v>
      </c>
      <c r="F42" s="3"/>
      <c r="G42" s="3"/>
    </row>
    <row r="43" spans="1:7" ht="18" customHeight="1">
      <c r="A43" s="9" t="s">
        <v>36</v>
      </c>
      <c r="B43" s="10">
        <v>63421041</v>
      </c>
      <c r="C43" s="10">
        <v>56570341</v>
      </c>
      <c r="D43" s="10">
        <f t="shared" si="0"/>
        <v>-6850700</v>
      </c>
      <c r="E43" s="11">
        <f t="shared" si="1"/>
        <v>-0.10801935591060387</v>
      </c>
      <c r="F43" s="3"/>
      <c r="G43" s="3"/>
    </row>
    <row r="44" spans="1:7" ht="18" customHeight="1">
      <c r="A44" s="9" t="s">
        <v>37</v>
      </c>
      <c r="B44" s="10">
        <v>23188433</v>
      </c>
      <c r="C44" s="10">
        <v>21936734</v>
      </c>
      <c r="D44" s="10">
        <f t="shared" si="0"/>
        <v>-1251699</v>
      </c>
      <c r="E44" s="11">
        <f t="shared" si="1"/>
        <v>-5.3979456050350622E-2</v>
      </c>
      <c r="F44" s="3"/>
      <c r="G44" s="3"/>
    </row>
    <row r="45" spans="1:7" ht="18" customHeight="1">
      <c r="A45" s="9" t="s">
        <v>38</v>
      </c>
      <c r="B45" s="10">
        <v>2202857</v>
      </c>
      <c r="C45" s="10">
        <v>2183228</v>
      </c>
      <c r="D45" s="10">
        <f t="shared" si="0"/>
        <v>-19629</v>
      </c>
      <c r="E45" s="11">
        <f t="shared" si="1"/>
        <v>-8.9107009669715277E-3</v>
      </c>
      <c r="F45" s="3"/>
      <c r="G45" s="3"/>
    </row>
    <row r="46" spans="1:7" ht="18" customHeight="1">
      <c r="A46" s="12" t="s">
        <v>39</v>
      </c>
      <c r="B46" s="13">
        <v>32932150</v>
      </c>
      <c r="C46" s="13">
        <v>37932499</v>
      </c>
      <c r="D46" s="13">
        <f t="shared" si="0"/>
        <v>5000349</v>
      </c>
      <c r="E46" s="14">
        <f t="shared" si="1"/>
        <v>0.15183791522873544</v>
      </c>
      <c r="F46" s="3"/>
      <c r="G46" s="3"/>
    </row>
    <row r="47" spans="1:7" ht="18" customHeight="1">
      <c r="A47" s="9" t="s">
        <v>40</v>
      </c>
      <c r="B47" s="10">
        <v>6680103</v>
      </c>
      <c r="C47" s="10">
        <v>5958523</v>
      </c>
      <c r="D47" s="10">
        <f t="shared" si="0"/>
        <v>-721580</v>
      </c>
      <c r="E47" s="11">
        <f t="shared" si="1"/>
        <v>-0.10801929251689682</v>
      </c>
      <c r="F47" s="3"/>
      <c r="G47" s="3"/>
    </row>
    <row r="48" spans="1:7" ht="18" customHeight="1">
      <c r="A48" s="9" t="s">
        <v>41</v>
      </c>
      <c r="B48" s="10">
        <v>10839402</v>
      </c>
      <c r="C48" s="10">
        <v>12022152</v>
      </c>
      <c r="D48" s="10">
        <f t="shared" si="0"/>
        <v>1182750</v>
      </c>
      <c r="E48" s="11">
        <f t="shared" si="1"/>
        <v>0.10911579808554014</v>
      </c>
      <c r="F48" s="3"/>
      <c r="G48" s="3"/>
    </row>
    <row r="49" spans="1:7" ht="18" customHeight="1">
      <c r="A49" s="9" t="s">
        <v>42</v>
      </c>
      <c r="B49" s="10">
        <v>36311530</v>
      </c>
      <c r="C49" s="10">
        <v>32389182</v>
      </c>
      <c r="D49" s="10">
        <f t="shared" si="0"/>
        <v>-3922348</v>
      </c>
      <c r="E49" s="11">
        <f t="shared" si="1"/>
        <v>-0.10801935363230357</v>
      </c>
      <c r="F49" s="3"/>
      <c r="G49" s="3"/>
    </row>
    <row r="50" spans="1:7" ht="18" customHeight="1">
      <c r="A50" s="12" t="s">
        <v>43</v>
      </c>
      <c r="B50" s="13">
        <v>18141119</v>
      </c>
      <c r="C50" s="13">
        <v>16181527</v>
      </c>
      <c r="D50" s="13">
        <f t="shared" si="0"/>
        <v>-1959592</v>
      </c>
      <c r="E50" s="14">
        <f t="shared" si="1"/>
        <v>-0.10801935646858389</v>
      </c>
      <c r="F50" s="3"/>
      <c r="G50" s="3"/>
    </row>
    <row r="51" spans="1:7" ht="18" customHeight="1">
      <c r="A51" s="9" t="s">
        <v>44</v>
      </c>
      <c r="B51" s="10">
        <v>2476330</v>
      </c>
      <c r="C51" s="10">
        <v>3190544</v>
      </c>
      <c r="D51" s="10">
        <f t="shared" si="0"/>
        <v>714214</v>
      </c>
      <c r="E51" s="11">
        <f t="shared" si="1"/>
        <v>0.28841632577241322</v>
      </c>
      <c r="F51" s="3"/>
      <c r="G51" s="3"/>
    </row>
    <row r="52" spans="1:7" ht="18" customHeight="1">
      <c r="A52" s="9" t="s">
        <v>45</v>
      </c>
      <c r="B52" s="10">
        <v>9817775</v>
      </c>
      <c r="C52" s="10">
        <v>12649383</v>
      </c>
      <c r="D52" s="10">
        <f t="shared" si="0"/>
        <v>2831608</v>
      </c>
      <c r="E52" s="11">
        <f t="shared" si="1"/>
        <v>0.28841646910832647</v>
      </c>
      <c r="F52" s="3"/>
      <c r="G52" s="3"/>
    </row>
    <row r="53" spans="1:7" ht="18" customHeight="1">
      <c r="A53" s="9" t="s">
        <v>46</v>
      </c>
      <c r="B53" s="10">
        <v>2202857</v>
      </c>
      <c r="C53" s="10">
        <v>2183228</v>
      </c>
      <c r="D53" s="10">
        <f t="shared" si="0"/>
        <v>-19629</v>
      </c>
      <c r="E53" s="11">
        <f t="shared" si="1"/>
        <v>-8.9107009669715277E-3</v>
      </c>
      <c r="F53" s="3"/>
      <c r="G53" s="3"/>
    </row>
    <row r="54" spans="1:7" ht="18" customHeight="1">
      <c r="A54" s="12" t="s">
        <v>47</v>
      </c>
      <c r="B54" s="13">
        <v>12988349</v>
      </c>
      <c r="C54" s="13">
        <v>14358588</v>
      </c>
      <c r="D54" s="13">
        <f t="shared" si="0"/>
        <v>1370239</v>
      </c>
      <c r="E54" s="14">
        <f t="shared" si="1"/>
        <v>0.10549755015052337</v>
      </c>
      <c r="F54" s="3"/>
      <c r="G54" s="3"/>
    </row>
    <row r="55" spans="1:7" ht="18" customHeight="1">
      <c r="A55" s="9" t="s">
        <v>48</v>
      </c>
      <c r="B55" s="10">
        <v>81731170</v>
      </c>
      <c r="C55" s="10">
        <v>77453240</v>
      </c>
      <c r="D55" s="10">
        <f t="shared" si="0"/>
        <v>-4277930</v>
      </c>
      <c r="E55" s="11">
        <f t="shared" si="1"/>
        <v>-5.2341475106743245E-2</v>
      </c>
      <c r="F55" s="3"/>
      <c r="G55" s="3"/>
    </row>
    <row r="56" spans="1:7" ht="18" customHeight="1">
      <c r="A56" s="9" t="s">
        <v>49</v>
      </c>
      <c r="B56" s="10">
        <v>3108341</v>
      </c>
      <c r="C56" s="10">
        <v>3795012</v>
      </c>
      <c r="D56" s="10">
        <f t="shared" si="0"/>
        <v>686671</v>
      </c>
      <c r="E56" s="11">
        <f t="shared" si="1"/>
        <v>0.22091237737429709</v>
      </c>
      <c r="F56" s="3"/>
      <c r="G56" s="3"/>
    </row>
    <row r="57" spans="1:7" ht="18" customHeight="1">
      <c r="A57" s="9" t="s">
        <v>50</v>
      </c>
      <c r="B57" s="10">
        <v>2202857</v>
      </c>
      <c r="C57" s="10">
        <v>2183228</v>
      </c>
      <c r="D57" s="10">
        <f t="shared" si="0"/>
        <v>-19629</v>
      </c>
      <c r="E57" s="11">
        <f t="shared" si="1"/>
        <v>-8.9107009669715277E-3</v>
      </c>
      <c r="F57" s="3"/>
      <c r="G57" s="3"/>
    </row>
    <row r="58" spans="1:7" ht="18" customHeight="1">
      <c r="A58" s="12" t="s">
        <v>51</v>
      </c>
      <c r="B58" s="13">
        <v>11024882</v>
      </c>
      <c r="C58" s="13">
        <v>11508422</v>
      </c>
      <c r="D58" s="13">
        <f t="shared" si="0"/>
        <v>483540</v>
      </c>
      <c r="E58" s="14">
        <f t="shared" si="1"/>
        <v>4.3858972821659223E-2</v>
      </c>
      <c r="F58" s="3"/>
      <c r="G58" s="3"/>
    </row>
    <row r="59" spans="1:7" ht="18" customHeight="1">
      <c r="A59" s="9" t="s">
        <v>52</v>
      </c>
      <c r="B59" s="10">
        <v>19669803</v>
      </c>
      <c r="C59" s="10">
        <v>17545084</v>
      </c>
      <c r="D59" s="10">
        <f t="shared" si="0"/>
        <v>-2124719</v>
      </c>
      <c r="E59" s="11">
        <f t="shared" si="1"/>
        <v>-0.10801933298467707</v>
      </c>
      <c r="F59" s="3"/>
      <c r="G59" s="3"/>
    </row>
    <row r="60" spans="1:7" ht="18" customHeight="1">
      <c r="A60" s="9" t="s">
        <v>53</v>
      </c>
      <c r="B60" s="10">
        <v>5239482</v>
      </c>
      <c r="C60" s="10">
        <v>4673517</v>
      </c>
      <c r="D60" s="10">
        <f t="shared" si="0"/>
        <v>-565965</v>
      </c>
      <c r="E60" s="11">
        <f t="shared" si="1"/>
        <v>-0.10801926602667973</v>
      </c>
      <c r="F60" s="3"/>
      <c r="G60" s="3"/>
    </row>
    <row r="61" spans="1:7" ht="18" customHeight="1">
      <c r="A61" s="9" t="s">
        <v>54</v>
      </c>
      <c r="B61" s="10">
        <v>7451034</v>
      </c>
      <c r="C61" s="10">
        <v>7411760</v>
      </c>
      <c r="D61" s="10">
        <f t="shared" si="0"/>
        <v>-39274</v>
      </c>
      <c r="E61" s="11">
        <f t="shared" si="1"/>
        <v>-5.2709462874548684E-3</v>
      </c>
      <c r="F61" s="3"/>
      <c r="G61" s="3"/>
    </row>
    <row r="62" spans="1:7" ht="18" customHeight="1">
      <c r="A62" s="12" t="s">
        <v>55</v>
      </c>
      <c r="B62" s="13">
        <v>2202857</v>
      </c>
      <c r="C62" s="13">
        <v>2183228</v>
      </c>
      <c r="D62" s="13">
        <f t="shared" si="0"/>
        <v>-19629</v>
      </c>
      <c r="E62" s="14">
        <f t="shared" si="1"/>
        <v>-8.9107009669715277E-3</v>
      </c>
      <c r="F62" s="3"/>
      <c r="G62" s="3"/>
    </row>
    <row r="63" spans="1:7" ht="18" customHeight="1">
      <c r="A63" s="6" t="s">
        <v>63</v>
      </c>
      <c r="B63" s="15">
        <f>SUM(B11:B62)</f>
        <v>881142622</v>
      </c>
      <c r="C63" s="15">
        <f>SUM(C11:C62)</f>
        <v>873291300</v>
      </c>
      <c r="D63" s="15">
        <f>SUM(D11:D62)</f>
        <v>-7851322</v>
      </c>
      <c r="E63" s="16">
        <f t="shared" si="1"/>
        <v>-8.9103872675903757E-3</v>
      </c>
      <c r="F63" s="3"/>
      <c r="G63" s="3"/>
    </row>
    <row r="64" spans="1:7" ht="18" customHeight="1">
      <c r="A64" s="9" t="s">
        <v>59</v>
      </c>
      <c r="B64" s="10">
        <v>322472</v>
      </c>
      <c r="C64" s="10">
        <v>319497</v>
      </c>
      <c r="D64" s="10">
        <f>C64-B64</f>
        <v>-2975</v>
      </c>
      <c r="E64" s="11">
        <f t="shared" si="1"/>
        <v>-9.2256071844997387E-3</v>
      </c>
      <c r="F64" s="3"/>
      <c r="G64" s="3"/>
    </row>
    <row r="65" spans="1:7" ht="18" customHeight="1">
      <c r="A65" s="9" t="s">
        <v>56</v>
      </c>
      <c r="B65" s="10">
        <v>884979</v>
      </c>
      <c r="C65" s="10">
        <v>876816</v>
      </c>
      <c r="D65" s="10">
        <f>C65-B65</f>
        <v>-8163</v>
      </c>
      <c r="E65" s="11">
        <f t="shared" si="1"/>
        <v>-9.2239476868942651E-3</v>
      </c>
      <c r="F65" s="3"/>
      <c r="G65" s="3"/>
    </row>
    <row r="66" spans="1:7" ht="18" customHeight="1">
      <c r="A66" s="9" t="s">
        <v>60</v>
      </c>
      <c r="B66" s="10">
        <v>413259</v>
      </c>
      <c r="C66" s="10">
        <v>409448</v>
      </c>
      <c r="D66" s="10">
        <f>C66-B66</f>
        <v>-3811</v>
      </c>
      <c r="E66" s="11">
        <f t="shared" si="1"/>
        <v>-9.2218197304837889E-3</v>
      </c>
      <c r="F66" s="3"/>
      <c r="G66" s="3"/>
    </row>
    <row r="67" spans="1:7" ht="18" customHeight="1">
      <c r="A67" s="9" t="s">
        <v>57</v>
      </c>
      <c r="B67" s="10">
        <v>75000</v>
      </c>
      <c r="C67" s="10">
        <v>75000</v>
      </c>
      <c r="D67" s="10">
        <f>C67-B67</f>
        <v>0</v>
      </c>
      <c r="E67" s="11">
        <f t="shared" si="1"/>
        <v>0</v>
      </c>
      <c r="F67" s="3"/>
      <c r="G67" s="3"/>
    </row>
    <row r="68" spans="1:7" ht="18" customHeight="1">
      <c r="A68" s="12" t="s">
        <v>61</v>
      </c>
      <c r="B68" s="13">
        <v>512668</v>
      </c>
      <c r="C68" s="13">
        <v>507939</v>
      </c>
      <c r="D68" s="13">
        <f>C68-B68</f>
        <v>-4729</v>
      </c>
      <c r="E68" s="14">
        <f t="shared" si="1"/>
        <v>-9.2242933048288563E-3</v>
      </c>
      <c r="F68" s="3"/>
      <c r="G68" s="3"/>
    </row>
    <row r="69" spans="1:7" ht="18" customHeight="1">
      <c r="A69" s="6" t="s">
        <v>62</v>
      </c>
      <c r="B69" s="15">
        <f>SUM(B64:B68)</f>
        <v>2208378</v>
      </c>
      <c r="C69" s="15">
        <f>SUM(C64:C68)</f>
        <v>2188700</v>
      </c>
      <c r="D69" s="15">
        <f>SUM(D64:D68)</f>
        <v>-19678</v>
      </c>
      <c r="E69" s="17">
        <f t="shared" si="1"/>
        <v>-8.9106122230886205E-3</v>
      </c>
      <c r="F69" s="3"/>
      <c r="G69" s="3"/>
    </row>
    <row r="70" spans="1:7">
      <c r="A70" s="21"/>
      <c r="B70" s="5"/>
      <c r="C70" s="5"/>
      <c r="E70" s="5"/>
      <c r="F70" s="3"/>
      <c r="G70" s="3"/>
    </row>
    <row r="71" spans="1:7">
      <c r="A71" s="22"/>
    </row>
  </sheetData>
  <mergeCells count="1">
    <mergeCell ref="A4:E4"/>
  </mergeCells>
  <printOptions horizontalCentered="1"/>
  <pageMargins left="0.55000000000000004" right="0.3" top="0.3" bottom="0.3" header="0" footer="0"/>
  <pageSetup scale="60" orientation="portrait" horizontalDpi="35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Adult</vt:lpstr>
      <vt:lpstr>Adult!Print_Area</vt:lpstr>
    </vt:vector>
  </TitlesOfParts>
  <Company>Employment &amp; Training Administration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sbailey</dc:creator>
  <cp:lastModifiedBy>Litvin, David J - ETA</cp:lastModifiedBy>
  <cp:lastPrinted>2026-04-30T22:20:31Z</cp:lastPrinted>
  <dcterms:created xsi:type="dcterms:W3CDTF">2003-02-21T17:27:37Z</dcterms:created>
  <dcterms:modified xsi:type="dcterms:W3CDTF">2026-04-30T22:21:30Z</dcterms:modified>
</cp:coreProperties>
</file>