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5\6 - Webpage - post FRN Published\"/>
    </mc:Choice>
  </mc:AlternateContent>
  <xr:revisionPtr revIDLastSave="0" documentId="13_ncr:1_{2D69FAD0-B812-4622-90FD-4C5312872CB8}" xr6:coauthVersionLast="47" xr6:coauthVersionMax="47" xr10:uidLastSave="{00000000-0000-0000-0000-000000000000}"/>
  <bookViews>
    <workbookView xWindow="-28920" yWindow="-120" windowWidth="29040" windowHeight="15720" xr2:uid="{D1B2A190-A143-4201-967A-238E02738469}"/>
  </bookViews>
  <sheets>
    <sheet name="Youth" sheetId="4" r:id="rId1"/>
  </sheets>
  <definedNames>
    <definedName name="_Key1" localSheetId="0" hidden="1">Youth!$A$11:$A$62</definedName>
    <definedName name="_Key1" hidden="1">#REF!</definedName>
    <definedName name="_Order1" hidden="1">255</definedName>
    <definedName name="_Order2" hidden="1">0</definedName>
    <definedName name="_Sort" localSheetId="0" hidden="1">Youth!$A$11:$E$62</definedName>
    <definedName name="_Sort" hidden="1">#REF!</definedName>
    <definedName name="_xlnm.Database" localSheetId="0">#REF!</definedName>
    <definedName name="_xlnm.Database">#REF!</definedName>
    <definedName name="_xlnm.Print_Area" localSheetId="0">Youth!$A$1:$E$70</definedName>
    <definedName name="STFORM" localSheetId="0">#REF!</definedName>
    <definedName name="STFOR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4" l="1"/>
  <c r="E70" i="4" s="1"/>
  <c r="C69" i="4"/>
  <c r="B69" i="4"/>
  <c r="D68" i="4"/>
  <c r="E68" i="4" s="1"/>
  <c r="D67" i="4"/>
  <c r="E67" i="4" s="1"/>
  <c r="D66" i="4"/>
  <c r="E66" i="4" s="1"/>
  <c r="D65" i="4"/>
  <c r="E65" i="4" s="1"/>
  <c r="D64" i="4"/>
  <c r="E64" i="4" s="1"/>
  <c r="C63" i="4"/>
  <c r="B63" i="4"/>
  <c r="D62" i="4"/>
  <c r="E62" i="4" s="1"/>
  <c r="D61" i="4"/>
  <c r="E61" i="4" s="1"/>
  <c r="D60" i="4"/>
  <c r="E60" i="4" s="1"/>
  <c r="D59" i="4"/>
  <c r="E59" i="4" s="1"/>
  <c r="D58" i="4"/>
  <c r="E58" i="4" s="1"/>
  <c r="E57" i="4"/>
  <c r="D57" i="4"/>
  <c r="D56" i="4"/>
  <c r="E56" i="4" s="1"/>
  <c r="D55" i="4"/>
  <c r="E55" i="4" s="1"/>
  <c r="D54" i="4"/>
  <c r="E54" i="4" s="1"/>
  <c r="D53" i="4"/>
  <c r="E53" i="4" s="1"/>
  <c r="D52" i="4"/>
  <c r="E52" i="4" s="1"/>
  <c r="D51" i="4"/>
  <c r="E51" i="4" s="1"/>
  <c r="D50" i="4"/>
  <c r="E50" i="4" s="1"/>
  <c r="D49" i="4"/>
  <c r="E49" i="4" s="1"/>
  <c r="D48" i="4"/>
  <c r="E48" i="4" s="1"/>
  <c r="D47" i="4"/>
  <c r="E47" i="4" s="1"/>
  <c r="D46" i="4"/>
  <c r="E46" i="4" s="1"/>
  <c r="D45" i="4"/>
  <c r="E45" i="4" s="1"/>
  <c r="D44" i="4"/>
  <c r="E44" i="4" s="1"/>
  <c r="D43" i="4"/>
  <c r="E43" i="4" s="1"/>
  <c r="D42" i="4"/>
  <c r="E42" i="4" s="1"/>
  <c r="D41" i="4"/>
  <c r="E41" i="4" s="1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E30" i="4"/>
  <c r="D30" i="4"/>
  <c r="D29" i="4"/>
  <c r="E29" i="4" s="1"/>
  <c r="D28" i="4"/>
  <c r="E28" i="4" s="1"/>
  <c r="D27" i="4"/>
  <c r="E27" i="4" s="1"/>
  <c r="D26" i="4"/>
  <c r="E26" i="4" s="1"/>
  <c r="D25" i="4"/>
  <c r="E25" i="4" s="1"/>
  <c r="D24" i="4"/>
  <c r="E24" i="4" s="1"/>
  <c r="D23" i="4"/>
  <c r="E23" i="4" s="1"/>
  <c r="D22" i="4"/>
  <c r="E22" i="4" s="1"/>
  <c r="D21" i="4"/>
  <c r="E21" i="4" s="1"/>
  <c r="D20" i="4"/>
  <c r="E20" i="4" s="1"/>
  <c r="D19" i="4"/>
  <c r="E19" i="4" s="1"/>
  <c r="D18" i="4"/>
  <c r="E18" i="4" s="1"/>
  <c r="D17" i="4"/>
  <c r="E17" i="4" s="1"/>
  <c r="D16" i="4"/>
  <c r="E16" i="4" s="1"/>
  <c r="D15" i="4"/>
  <c r="E15" i="4" s="1"/>
  <c r="D14" i="4"/>
  <c r="E14" i="4" s="1"/>
  <c r="D13" i="4"/>
  <c r="E13" i="4" s="1"/>
  <c r="D12" i="4"/>
  <c r="E12" i="4" s="1"/>
  <c r="D11" i="4"/>
  <c r="E11" i="4" s="1"/>
  <c r="B9" i="4" l="1"/>
  <c r="C9" i="4"/>
  <c r="D63" i="4"/>
  <c r="D69" i="4"/>
  <c r="E69" i="4" s="1"/>
  <c r="E63" i="4" l="1"/>
  <c r="D9" i="4"/>
  <c r="E9" i="4" s="1"/>
</calcChain>
</file>

<file path=xl/sharedStrings.xml><?xml version="1.0" encoding="utf-8"?>
<sst xmlns="http://schemas.openxmlformats.org/spreadsheetml/2006/main" count="70" uniqueCount="70">
  <si>
    <t>U.S. Department of Labor</t>
  </si>
  <si>
    <t>Employment and Training Administration</t>
  </si>
  <si>
    <t>WIOA Youth Activities State Allotments</t>
  </si>
  <si>
    <t>State</t>
  </si>
  <si>
    <t>PY 2024</t>
  </si>
  <si>
    <t>Difference</t>
  </si>
  <si>
    <t>% Difference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</si>
  <si>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</si>
  <si>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</si>
  <si>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</si>
  <si>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</si>
  <si>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</si>
  <si>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</si>
  <si>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</si>
  <si>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</si>
  <si>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</si>
  <si>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</si>
  <si>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</si>
  <si>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</si>
  <si>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</si>
  <si>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</si>
  <si>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</si>
  <si>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</si>
  <si>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</si>
  <si>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</si>
  <si>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</si>
  <si>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</si>
  <si>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</si>
  <si>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</si>
  <si>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</si>
  <si>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</si>
  <si>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</si>
  <si>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</si>
  <si>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</si>
  <si>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</si>
  <si>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</si>
  <si>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</si>
  <si>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</si>
  <si>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</si>
  <si>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</si>
  <si>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</si>
  <si>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</si>
  <si>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</si>
  <si>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</si>
  <si>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</si>
  <si>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</si>
  <si>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</si>
  <si>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</si>
  <si>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</si>
  <si>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</si>
  <si>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</si>
  <si>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</si>
  <si>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</si>
  <si>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</si>
  <si>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</si>
  <si>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</si>
  <si>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</si>
  <si>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</si>
  <si>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</si>
  <si>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</si>
  <si>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    State Total</t>
  </si>
  <si>
    <t>American Samoa</t>
  </si>
  <si>
    <t>Guam</t>
  </si>
  <si>
    <t>Northern Marianas</t>
  </si>
  <si>
    <t>Palau</t>
  </si>
  <si>
    <t>Virgin Islands</t>
  </si>
  <si>
    <t xml:space="preserve">    Outlying Areas Total</t>
  </si>
  <si>
    <t>Native Americans</t>
  </si>
  <si>
    <t>Comparison of PY 2025 Allotments vs PY 2024 Allotments</t>
  </si>
  <si>
    <t>PY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</si>
</sst>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mm/dd/yy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</font>
    <font>
      <b/>
      <sz val="10"/>
      <name val="SWISS"/>
    </font>
    <font>
      <sz val="12"/>
      <name val="SWISS"/>
    </font>
    <font>
      <sz val="12"/>
      <name val="Arial"/>
      <family val="2"/>
    </font>
    <font>
      <b/>
      <sz val="12"/>
      <name val="SWISS"/>
    </font>
    <font>
      <b/>
      <sz val="12"/>
      <name val="Arial"/>
      <family val="2"/>
    </font>
    <font>
      <b/>
      <sz val="14"/>
      <name val="SWISS"/>
    </font>
    <font>
      <sz val="10"/>
      <name val="SWISS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</borders>
  <cellStyleXfs count="12">
    <xf numFmtId="0" fontId="0" fillId="0" borderId="0"/>
    <xf numFmtId="0" fontId="2" fillId="0" borderId="0"/>
    <xf numFmtId="41" fontId="10" fillId="0" borderId="0" applyFont="0" applyFill="0" applyBorder="0" applyAlignment="0" applyProtection="0"/>
    <xf numFmtId="0" fontId="4" fillId="0" borderId="0"/>
    <xf numFmtId="0" fontId="5" fillId="0" borderId="0"/>
    <xf numFmtId="5" fontId="10" fillId="0" borderId="0" applyFont="0" applyFill="0" applyBorder="0" applyAlignment="0" applyProtection="0"/>
    <xf numFmtId="0" fontId="11" fillId="0" borderId="0">
      <alignment vertical="top"/>
    </xf>
    <xf numFmtId="42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</cellStyleXfs>
  <cellXfs count="30">
    <xf numFmtId="0" fontId="0" fillId="0" borderId="0" xfId="0"/>
    <xf numFmtId="0" fontId="5" fillId="0" borderId="0" xfId="1" applyFont="1"/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2" fillId="0" borderId="0" xfId="1"/>
    <xf numFmtId="0" fontId="6" fillId="0" borderId="0" xfId="1" applyFont="1" applyAlignment="1">
      <alignment horizontal="centerContinuous"/>
    </xf>
    <xf numFmtId="0" fontId="4" fillId="0" borderId="0" xfId="1" applyFont="1"/>
    <xf numFmtId="0" fontId="6" fillId="0" borderId="1" xfId="1" applyFont="1" applyBorder="1"/>
    <xf numFmtId="0" fontId="6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/>
    </xf>
    <xf numFmtId="0" fontId="6" fillId="0" borderId="0" xfId="1" applyFont="1"/>
    <xf numFmtId="5" fontId="7" fillId="0" borderId="0" xfId="1" applyNumberFormat="1" applyFont="1"/>
    <xf numFmtId="10" fontId="7" fillId="0" borderId="0" xfId="1" applyNumberFormat="1" applyFont="1"/>
    <xf numFmtId="0" fontId="7" fillId="0" borderId="0" xfId="1" applyFont="1"/>
    <xf numFmtId="37" fontId="4" fillId="0" borderId="0" xfId="1" applyNumberFormat="1" applyFont="1"/>
    <xf numFmtId="10" fontId="4" fillId="0" borderId="0" xfId="1" applyNumberFormat="1" applyFont="1"/>
    <xf numFmtId="0" fontId="6" fillId="0" borderId="2" xfId="1" applyFont="1" applyBorder="1"/>
    <xf numFmtId="37" fontId="4" fillId="0" borderId="2" xfId="1" applyNumberFormat="1" applyFont="1" applyBorder="1"/>
    <xf numFmtId="10" fontId="4" fillId="0" borderId="2" xfId="1" applyNumberFormat="1" applyFont="1" applyBorder="1"/>
    <xf numFmtId="37" fontId="6" fillId="0" borderId="1" xfId="1" applyNumberFormat="1" applyFont="1" applyBorder="1"/>
    <xf numFmtId="10" fontId="6" fillId="0" borderId="1" xfId="1" applyNumberFormat="1" applyFont="1" applyBorder="1"/>
    <xf numFmtId="10" fontId="6" fillId="0" borderId="1" xfId="1" applyNumberFormat="1" applyFont="1" applyBorder="1" applyAlignment="1">
      <alignment horizontal="right"/>
    </xf>
    <xf numFmtId="37" fontId="7" fillId="0" borderId="1" xfId="1" applyNumberFormat="1" applyFont="1" applyBorder="1"/>
    <xf numFmtId="10" fontId="7" fillId="0" borderId="1" xfId="1" applyNumberFormat="1" applyFont="1" applyBorder="1"/>
    <xf numFmtId="37" fontId="9" fillId="0" borderId="0" xfId="1" applyNumberFormat="1" applyFont="1"/>
    <xf numFmtId="164" fontId="9" fillId="0" borderId="0" xfId="1" applyNumberFormat="1" applyFont="1"/>
    <xf numFmtId="37" fontId="2" fillId="0" borderId="0" xfId="1" applyNumberFormat="1"/>
    <xf numFmtId="0" fontId="7" fillId="0" borderId="0" xfId="1" quotePrefix="1" applyFont="1" applyAlignment="1">
      <alignment horizontal="center"/>
    </xf>
    <xf numFmtId="0" fontId="8" fillId="0" borderId="0" xfId="1" applyFont="1" applyAlignment="1">
      <alignment horizontal="center" wrapText="1"/>
    </xf>
    <xf numFmtId="0" fontId="2" fillId="0" borderId="0" xfId="1" applyAlignment="1">
      <alignment horizontal="center" wrapText="1"/>
    </xf>
  </cellXfs>
  <cellStyles count="12">
    <cellStyle name="Comma [0] 2" xfId="2" xr:uid="{9FCFE566-6058-4DEB-A98B-05F67F017A7B}"/>
    <cellStyle name="Currency [0] 2" xfId="5" xr:uid="{FE776FD1-F371-41B7-9AE1-DBB2814CE89B}"/>
    <cellStyle name="Currency [0] 3" xfId="7" xr:uid="{5729012A-460F-4D78-8AEF-1F75686506B2}"/>
    <cellStyle name="Normal" xfId="0" builtinId="0"/>
    <cellStyle name="Normal 2" xfId="1" xr:uid="{83807F05-8AE4-406F-AA08-E9877A5C88F7}"/>
    <cellStyle name="Normal 2 2" xfId="4" xr:uid="{9E6DAAE7-F248-4D9E-8D48-F32547923728}"/>
    <cellStyle name="Normal 2 3" xfId="11" xr:uid="{F58F6EFA-136E-4C5E-A21D-F18553612AF1}"/>
    <cellStyle name="Normal 3" xfId="3" xr:uid="{72BF2230-F644-4814-BEAE-F00640C0211A}"/>
    <cellStyle name="Normal 4" xfId="6" xr:uid="{BB317C12-A262-4BD4-8E5F-10587CD4E3D9}"/>
    <cellStyle name="Normal 4 2" xfId="9" xr:uid="{4D466795-940F-4DFC-8EF6-7FE4F7344911}"/>
    <cellStyle name="Normal 5 2" xfId="10" xr:uid="{6B3A6BAE-2322-4284-BAB7-37EE731D9B49}"/>
    <cellStyle name="Percent 2" xfId="8" xr:uid="{867FF48D-EF79-4EB9-A138-892F682C24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A6EFE-8341-433C-808A-7A5E31245AD9}">
  <sheetPr transitionEvaluation="1">
    <pageSetUpPr fitToPage="1"/>
  </sheetPr>
  <dimension ref="A1:J74"/>
  <sheetViews>
    <sheetView tabSelected="1" zoomScaleNormal="100" workbookViewId="0"/>
  </sheetViews>
  <sheetFormatPr defaultColWidth="12.5703125" defaultRowHeight="15"/>
  <cols>
    <col min="1" max="1" width="26.7109375" style="4" customWidth="1"/>
    <col min="2" max="2" width="18" style="4" customWidth="1"/>
    <col min="3" max="3" width="18.85546875" style="4" customWidth="1"/>
    <col min="4" max="4" width="21.7109375" style="4" customWidth="1"/>
    <col min="5" max="5" width="19.5703125" style="4" customWidth="1"/>
    <col min="6" max="16384" width="12.5703125" style="4"/>
  </cols>
  <sheetData>
    <row r="1" spans="1:10">
      <c r="A1" s="2" t="s">
        <v>0</v>
      </c>
      <c r="B1" s="3"/>
      <c r="C1" s="3"/>
      <c r="D1" s="3"/>
      <c r="E1" s="3"/>
      <c r="F1" s="1"/>
    </row>
    <row r="2" spans="1:10">
      <c r="A2" s="2" t="s">
        <v>1</v>
      </c>
      <c r="B2" s="3"/>
      <c r="C2" s="3"/>
      <c r="D2" s="3"/>
      <c r="E2" s="3"/>
    </row>
    <row r="3" spans="1:10" ht="15.75">
      <c r="A3" s="5" t="s">
        <v>2</v>
      </c>
      <c r="B3" s="3"/>
      <c r="C3" s="3"/>
      <c r="D3" s="3"/>
      <c r="E3" s="3"/>
      <c r="F3" s="27"/>
      <c r="G3" s="27"/>
      <c r="H3" s="27"/>
      <c r="I3" s="27"/>
      <c r="J3" s="27"/>
    </row>
    <row r="4" spans="1:10" ht="15.75">
      <c r="A4" s="28" t="s">
        <v>68</v>
      </c>
      <c r="B4" s="29"/>
      <c r="C4" s="29"/>
      <c r="D4" s="29"/>
      <c r="E4" s="29"/>
    </row>
    <row r="5" spans="1:10" ht="15.75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0" ht="14.1" customHeight="1">
      <c r="A6" s="6"/>
      <c r="B6" s="6"/>
      <c r="C6" s="6"/>
      <c r="D6" s="6"/>
      <c r="E6" s="6"/>
    </row>
    <row r="7" spans="1:10" ht="15.75">
      <c r="A7" s="7" t="s">
        <v>3</v>
      </c>
      <c r="B7" s="8" t="s">
        <v>4</v>
      </c>
      <c r="C7" s="8" t="s">
        <v>69</v>
      </c>
      <c r="D7" s="9" t="s">
        <v>5</v>
      </c>
      <c r="E7" s="9" t="s">
        <v>6</v>
      </c>
    </row>
    <row r="8" spans="1:10" ht="9.75" customHeight="1">
      <c r="A8" s="10"/>
      <c r="B8" s="10"/>
      <c r="C8" s="10"/>
      <c r="D8" s="10"/>
      <c r="E8" s="10"/>
    </row>
    <row r="9" spans="1:10" ht="15.75">
      <c r="A9" s="10" t="s">
        <v>7</v>
      </c>
      <c r="B9" s="11">
        <f>B63+B69+B70</f>
        <v>944073800</v>
      </c>
      <c r="C9" s="11">
        <f>C63+C69+C70</f>
        <v>936974800</v>
      </c>
      <c r="D9" s="11">
        <f>D63+D69+D70</f>
        <v>-7099000</v>
      </c>
      <c r="E9" s="12">
        <f>D9/B9</f>
        <v>-7.519539256358984E-3</v>
      </c>
    </row>
    <row r="10" spans="1:10" ht="9.75" customHeight="1">
      <c r="A10" s="6"/>
      <c r="B10" s="13"/>
      <c r="C10" s="13"/>
      <c r="D10" s="13"/>
      <c r="E10" s="13"/>
    </row>
    <row r="11" spans="1:10" ht="18" customHeight="1">
      <c r="A11" s="10" t="s">
        <v>8</v>
      </c>
      <c r="B11" s="14">
        <v>9375648</v>
      </c>
      <c r="C11" s="14">
        <v>8374633</v>
      </c>
      <c r="D11" s="14">
        <f t="shared" ref="D11:D62" si="0">C11-B11</f>
        <v>-1001015</v>
      </c>
      <c r="E11" s="15">
        <f t="shared" ref="E11:E70" si="1">D11/B11</f>
        <v>-0.10676755356003126</v>
      </c>
    </row>
    <row r="12" spans="1:10" ht="18" customHeight="1">
      <c r="A12" s="10" t="s">
        <v>9</v>
      </c>
      <c r="B12" s="14">
        <v>3444195</v>
      </c>
      <c r="C12" s="14">
        <v>3076467</v>
      </c>
      <c r="D12" s="14">
        <f t="shared" si="0"/>
        <v>-367728</v>
      </c>
      <c r="E12" s="15">
        <f t="shared" si="1"/>
        <v>-0.10676747396706633</v>
      </c>
    </row>
    <row r="13" spans="1:10" ht="18" customHeight="1">
      <c r="A13" s="10" t="s">
        <v>10</v>
      </c>
      <c r="B13" s="14">
        <v>22893156</v>
      </c>
      <c r="C13" s="14">
        <v>20629527</v>
      </c>
      <c r="D13" s="14">
        <f t="shared" si="0"/>
        <v>-2263629</v>
      </c>
      <c r="E13" s="15">
        <f t="shared" si="1"/>
        <v>-9.8877979078114006E-2</v>
      </c>
    </row>
    <row r="14" spans="1:10" ht="18" customHeight="1">
      <c r="A14" s="16" t="s">
        <v>11</v>
      </c>
      <c r="B14" s="17">
        <v>5253909</v>
      </c>
      <c r="C14" s="17">
        <v>6199664</v>
      </c>
      <c r="D14" s="17">
        <f t="shared" si="0"/>
        <v>945755</v>
      </c>
      <c r="E14" s="18">
        <f t="shared" si="1"/>
        <v>0.18000977938521584</v>
      </c>
    </row>
    <row r="15" spans="1:10" ht="18" customHeight="1">
      <c r="A15" s="10" t="s">
        <v>12</v>
      </c>
      <c r="B15" s="14">
        <v>146040343</v>
      </c>
      <c r="C15" s="14">
        <v>168549346</v>
      </c>
      <c r="D15" s="14">
        <f t="shared" si="0"/>
        <v>22509003</v>
      </c>
      <c r="E15" s="15">
        <f t="shared" si="1"/>
        <v>0.15412866429654989</v>
      </c>
    </row>
    <row r="16" spans="1:10" ht="18" customHeight="1">
      <c r="A16" s="10" t="s">
        <v>13</v>
      </c>
      <c r="B16" s="14">
        <v>11281542</v>
      </c>
      <c r="C16" s="14">
        <v>11038571</v>
      </c>
      <c r="D16" s="14">
        <f t="shared" si="0"/>
        <v>-242971</v>
      </c>
      <c r="E16" s="15">
        <f t="shared" si="1"/>
        <v>-2.1537038110570346E-2</v>
      </c>
    </row>
    <row r="17" spans="1:5" ht="18" customHeight="1">
      <c r="A17" s="10" t="s">
        <v>14</v>
      </c>
      <c r="B17" s="14">
        <v>10865114</v>
      </c>
      <c r="C17" s="14">
        <v>10129143</v>
      </c>
      <c r="D17" s="14">
        <f t="shared" si="0"/>
        <v>-735971</v>
      </c>
      <c r="E17" s="15">
        <f t="shared" si="1"/>
        <v>-6.7737071143478114E-2</v>
      </c>
    </row>
    <row r="18" spans="1:5" ht="18" customHeight="1">
      <c r="A18" s="16" t="s">
        <v>15</v>
      </c>
      <c r="B18" s="17">
        <v>3525562</v>
      </c>
      <c r="C18" s="17">
        <v>3149146</v>
      </c>
      <c r="D18" s="17">
        <f t="shared" si="0"/>
        <v>-376416</v>
      </c>
      <c r="E18" s="18">
        <f t="shared" si="1"/>
        <v>-0.10676765860308229</v>
      </c>
    </row>
    <row r="19" spans="1:5" ht="18" customHeight="1">
      <c r="A19" s="10" t="s">
        <v>16</v>
      </c>
      <c r="B19" s="14">
        <v>4090376</v>
      </c>
      <c r="C19" s="14">
        <v>4047766</v>
      </c>
      <c r="D19" s="14">
        <f t="shared" si="0"/>
        <v>-42610</v>
      </c>
      <c r="E19" s="15">
        <f t="shared" si="1"/>
        <v>-1.0417135246246311E-2</v>
      </c>
    </row>
    <row r="20" spans="1:5" ht="18" customHeight="1">
      <c r="A20" s="10" t="s">
        <v>17</v>
      </c>
      <c r="B20" s="14">
        <v>35321069</v>
      </c>
      <c r="C20" s="14">
        <v>36051150</v>
      </c>
      <c r="D20" s="14">
        <f t="shared" si="0"/>
        <v>730081</v>
      </c>
      <c r="E20" s="15">
        <f t="shared" si="1"/>
        <v>2.0669844392308737E-2</v>
      </c>
    </row>
    <row r="21" spans="1:5" ht="18" customHeight="1">
      <c r="A21" s="10" t="s">
        <v>18</v>
      </c>
      <c r="B21" s="14">
        <v>15822523</v>
      </c>
      <c r="C21" s="14">
        <v>15575092</v>
      </c>
      <c r="D21" s="14">
        <f t="shared" si="0"/>
        <v>-247431</v>
      </c>
      <c r="E21" s="15">
        <f t="shared" si="1"/>
        <v>-1.5637897950914654E-2</v>
      </c>
    </row>
    <row r="22" spans="1:5" ht="18" customHeight="1">
      <c r="A22" s="16" t="s">
        <v>19</v>
      </c>
      <c r="B22" s="17">
        <v>3385865</v>
      </c>
      <c r="C22" s="17">
        <v>3024364</v>
      </c>
      <c r="D22" s="17">
        <f t="shared" si="0"/>
        <v>-361501</v>
      </c>
      <c r="E22" s="18">
        <f t="shared" si="1"/>
        <v>-0.10676769451823979</v>
      </c>
    </row>
    <row r="23" spans="1:5" ht="18" customHeight="1">
      <c r="A23" s="10" t="s">
        <v>20</v>
      </c>
      <c r="B23" s="14">
        <v>2366901</v>
      </c>
      <c r="C23" s="14">
        <v>3053834</v>
      </c>
      <c r="D23" s="14">
        <f t="shared" si="0"/>
        <v>686933</v>
      </c>
      <c r="E23" s="15">
        <f t="shared" si="1"/>
        <v>0.29022464395426761</v>
      </c>
    </row>
    <row r="24" spans="1:5" ht="18" customHeight="1">
      <c r="A24" s="10" t="s">
        <v>21</v>
      </c>
      <c r="B24" s="14">
        <v>49301027</v>
      </c>
      <c r="C24" s="14">
        <v>51532517</v>
      </c>
      <c r="D24" s="14">
        <f t="shared" si="0"/>
        <v>2231490</v>
      </c>
      <c r="E24" s="15">
        <f t="shared" si="1"/>
        <v>4.5262545950614783E-2</v>
      </c>
    </row>
    <row r="25" spans="1:5" ht="18" customHeight="1">
      <c r="A25" s="10" t="s">
        <v>22</v>
      </c>
      <c r="B25" s="14">
        <v>14430689</v>
      </c>
      <c r="C25" s="14">
        <v>16020894</v>
      </c>
      <c r="D25" s="14">
        <f t="shared" si="0"/>
        <v>1590205</v>
      </c>
      <c r="E25" s="15">
        <f t="shared" si="1"/>
        <v>0.11019605508787557</v>
      </c>
    </row>
    <row r="26" spans="1:5" ht="18" customHeight="1">
      <c r="A26" s="16" t="s">
        <v>23</v>
      </c>
      <c r="B26" s="17">
        <v>5089513</v>
      </c>
      <c r="C26" s="17">
        <v>4733939</v>
      </c>
      <c r="D26" s="17">
        <f t="shared" si="0"/>
        <v>-355574</v>
      </c>
      <c r="E26" s="18">
        <f t="shared" si="1"/>
        <v>-6.986405182578373E-2</v>
      </c>
    </row>
    <row r="27" spans="1:5" ht="18" customHeight="1">
      <c r="A27" s="10" t="s">
        <v>24</v>
      </c>
      <c r="B27" s="14">
        <v>4670333</v>
      </c>
      <c r="C27" s="14">
        <v>4171693</v>
      </c>
      <c r="D27" s="14">
        <f t="shared" si="0"/>
        <v>-498640</v>
      </c>
      <c r="E27" s="15">
        <f t="shared" si="1"/>
        <v>-0.1067675474104309</v>
      </c>
    </row>
    <row r="28" spans="1:5" ht="18" customHeight="1">
      <c r="A28" s="10" t="s">
        <v>25</v>
      </c>
      <c r="B28" s="14">
        <v>14858922</v>
      </c>
      <c r="C28" s="14">
        <v>16711538</v>
      </c>
      <c r="D28" s="14">
        <f t="shared" si="0"/>
        <v>1852616</v>
      </c>
      <c r="E28" s="15">
        <f t="shared" si="1"/>
        <v>0.12468037721713594</v>
      </c>
    </row>
    <row r="29" spans="1:5" ht="18" customHeight="1">
      <c r="A29" s="10" t="s">
        <v>26</v>
      </c>
      <c r="B29" s="14">
        <v>12996041</v>
      </c>
      <c r="C29" s="14">
        <v>13943764</v>
      </c>
      <c r="D29" s="14">
        <f t="shared" si="0"/>
        <v>947723</v>
      </c>
      <c r="E29" s="15">
        <f t="shared" si="1"/>
        <v>7.2923977386651823E-2</v>
      </c>
    </row>
    <row r="30" spans="1:5" ht="18" customHeight="1">
      <c r="A30" s="16" t="s">
        <v>27</v>
      </c>
      <c r="B30" s="17">
        <v>2540388</v>
      </c>
      <c r="C30" s="17">
        <v>2301532</v>
      </c>
      <c r="D30" s="17">
        <f t="shared" si="0"/>
        <v>-238856</v>
      </c>
      <c r="E30" s="18">
        <f t="shared" si="1"/>
        <v>-9.4023432640998147E-2</v>
      </c>
    </row>
    <row r="31" spans="1:5" ht="18" customHeight="1">
      <c r="A31" s="10" t="s">
        <v>28</v>
      </c>
      <c r="B31" s="14">
        <v>16228876</v>
      </c>
      <c r="C31" s="14">
        <v>14496158</v>
      </c>
      <c r="D31" s="14">
        <f t="shared" si="0"/>
        <v>-1732718</v>
      </c>
      <c r="E31" s="15">
        <f t="shared" si="1"/>
        <v>-0.10676759129837457</v>
      </c>
    </row>
    <row r="32" spans="1:5" ht="18" customHeight="1">
      <c r="A32" s="10" t="s">
        <v>29</v>
      </c>
      <c r="B32" s="14">
        <v>18926398</v>
      </c>
      <c r="C32" s="14">
        <v>16905672</v>
      </c>
      <c r="D32" s="14">
        <f t="shared" si="0"/>
        <v>-2020726</v>
      </c>
      <c r="E32" s="15">
        <f t="shared" si="1"/>
        <v>-0.10676759518636351</v>
      </c>
    </row>
    <row r="33" spans="1:5" ht="18" customHeight="1">
      <c r="A33" s="10" t="s">
        <v>30</v>
      </c>
      <c r="B33" s="14">
        <v>34257716</v>
      </c>
      <c r="C33" s="14">
        <v>30600102</v>
      </c>
      <c r="D33" s="14">
        <f t="shared" si="0"/>
        <v>-3657614</v>
      </c>
      <c r="E33" s="15">
        <f t="shared" si="1"/>
        <v>-0.10676759653212141</v>
      </c>
    </row>
    <row r="34" spans="1:5" ht="18" customHeight="1">
      <c r="A34" s="16" t="s">
        <v>31</v>
      </c>
      <c r="B34" s="17">
        <v>8642444</v>
      </c>
      <c r="C34" s="17">
        <v>7719711</v>
      </c>
      <c r="D34" s="17">
        <f t="shared" si="0"/>
        <v>-922733</v>
      </c>
      <c r="E34" s="18">
        <f t="shared" si="1"/>
        <v>-0.10676759953550176</v>
      </c>
    </row>
    <row r="35" spans="1:5" ht="18" customHeight="1">
      <c r="A35" s="10" t="s">
        <v>32</v>
      </c>
      <c r="B35" s="14">
        <v>8614181</v>
      </c>
      <c r="C35" s="14">
        <v>7694466</v>
      </c>
      <c r="D35" s="14">
        <f t="shared" si="0"/>
        <v>-919715</v>
      </c>
      <c r="E35" s="15">
        <f t="shared" si="1"/>
        <v>-0.10676754992726528</v>
      </c>
    </row>
    <row r="36" spans="1:5" ht="18" customHeight="1">
      <c r="A36" s="10" t="s">
        <v>33</v>
      </c>
      <c r="B36" s="14">
        <v>10088379</v>
      </c>
      <c r="C36" s="14">
        <v>11547823</v>
      </c>
      <c r="D36" s="14">
        <f t="shared" si="0"/>
        <v>1459444</v>
      </c>
      <c r="E36" s="15">
        <f t="shared" si="1"/>
        <v>0.14466585761696701</v>
      </c>
    </row>
    <row r="37" spans="1:5" ht="18" customHeight="1">
      <c r="A37" s="10" t="s">
        <v>34</v>
      </c>
      <c r="B37" s="14">
        <v>2318970</v>
      </c>
      <c r="C37" s="14">
        <v>2301532</v>
      </c>
      <c r="D37" s="14">
        <f t="shared" si="0"/>
        <v>-17438</v>
      </c>
      <c r="E37" s="15">
        <f t="shared" si="1"/>
        <v>-7.5197178057499663E-3</v>
      </c>
    </row>
    <row r="38" spans="1:5" ht="18" customHeight="1">
      <c r="A38" s="16" t="s">
        <v>35</v>
      </c>
      <c r="B38" s="17">
        <v>2787681</v>
      </c>
      <c r="C38" s="17">
        <v>2777724</v>
      </c>
      <c r="D38" s="17">
        <f t="shared" si="0"/>
        <v>-9957</v>
      </c>
      <c r="E38" s="18">
        <f t="shared" si="1"/>
        <v>-3.5717860113836553E-3</v>
      </c>
    </row>
    <row r="39" spans="1:5" ht="18" customHeight="1">
      <c r="A39" s="10" t="s">
        <v>36</v>
      </c>
      <c r="B39" s="14">
        <v>14059914</v>
      </c>
      <c r="C39" s="14">
        <v>13780336</v>
      </c>
      <c r="D39" s="14">
        <f t="shared" si="0"/>
        <v>-279578</v>
      </c>
      <c r="E39" s="15">
        <f t="shared" si="1"/>
        <v>-1.9884758896818289E-2</v>
      </c>
    </row>
    <row r="40" spans="1:5" ht="18" customHeight="1">
      <c r="A40" s="10" t="s">
        <v>37</v>
      </c>
      <c r="B40" s="14">
        <v>2318970</v>
      </c>
      <c r="C40" s="14">
        <v>2301532</v>
      </c>
      <c r="D40" s="14">
        <f t="shared" si="0"/>
        <v>-17438</v>
      </c>
      <c r="E40" s="15">
        <f t="shared" si="1"/>
        <v>-7.5197178057499663E-3</v>
      </c>
    </row>
    <row r="41" spans="1:5" ht="18" customHeight="1">
      <c r="A41" s="10" t="s">
        <v>38</v>
      </c>
      <c r="B41" s="14">
        <v>23935505</v>
      </c>
      <c r="C41" s="14">
        <v>30882177</v>
      </c>
      <c r="D41" s="14">
        <f t="shared" si="0"/>
        <v>6946672</v>
      </c>
      <c r="E41" s="15">
        <f t="shared" si="1"/>
        <v>0.29022458477479374</v>
      </c>
    </row>
    <row r="42" spans="1:5" ht="18" customHeight="1">
      <c r="A42" s="16" t="s">
        <v>39</v>
      </c>
      <c r="B42" s="17">
        <v>7799659</v>
      </c>
      <c r="C42" s="17">
        <v>6966908</v>
      </c>
      <c r="D42" s="17">
        <f t="shared" si="0"/>
        <v>-832751</v>
      </c>
      <c r="E42" s="18">
        <f t="shared" si="1"/>
        <v>-0.10676761637912632</v>
      </c>
    </row>
    <row r="43" spans="1:5" ht="18" customHeight="1">
      <c r="A43" s="10" t="s">
        <v>40</v>
      </c>
      <c r="B43" s="14">
        <v>68357497</v>
      </c>
      <c r="C43" s="14">
        <v>64583434</v>
      </c>
      <c r="D43" s="14">
        <f t="shared" si="0"/>
        <v>-3774063</v>
      </c>
      <c r="E43" s="15">
        <f t="shared" si="1"/>
        <v>-5.5210666944110025E-2</v>
      </c>
    </row>
    <row r="44" spans="1:5" ht="18" customHeight="1">
      <c r="A44" s="10" t="s">
        <v>41</v>
      </c>
      <c r="B44" s="14">
        <v>27096137</v>
      </c>
      <c r="C44" s="14">
        <v>24203148</v>
      </c>
      <c r="D44" s="14">
        <f t="shared" si="0"/>
        <v>-2892989</v>
      </c>
      <c r="E44" s="15">
        <f t="shared" si="1"/>
        <v>-0.10676758092860247</v>
      </c>
    </row>
    <row r="45" spans="1:5" ht="18" customHeight="1">
      <c r="A45" s="10" t="s">
        <v>42</v>
      </c>
      <c r="B45" s="14">
        <v>2318970</v>
      </c>
      <c r="C45" s="14">
        <v>2301532</v>
      </c>
      <c r="D45" s="14">
        <f t="shared" si="0"/>
        <v>-17438</v>
      </c>
      <c r="E45" s="15">
        <f t="shared" si="1"/>
        <v>-7.5197178057499663E-3</v>
      </c>
    </row>
    <row r="46" spans="1:5" ht="18" customHeight="1">
      <c r="A46" s="16" t="s">
        <v>43</v>
      </c>
      <c r="B46" s="17">
        <v>37831696</v>
      </c>
      <c r="C46" s="17">
        <v>35253325</v>
      </c>
      <c r="D46" s="17">
        <f t="shared" si="0"/>
        <v>-2578371</v>
      </c>
      <c r="E46" s="18">
        <f t="shared" si="1"/>
        <v>-6.8153724855475689E-2</v>
      </c>
    </row>
    <row r="47" spans="1:5" ht="18" customHeight="1">
      <c r="A47" s="10" t="s">
        <v>44</v>
      </c>
      <c r="B47" s="14">
        <v>6192386</v>
      </c>
      <c r="C47" s="14">
        <v>7230619</v>
      </c>
      <c r="D47" s="14">
        <f t="shared" si="0"/>
        <v>1038233</v>
      </c>
      <c r="E47" s="15">
        <f t="shared" si="1"/>
        <v>0.16766283626376005</v>
      </c>
    </row>
    <row r="48" spans="1:5" ht="18" customHeight="1">
      <c r="A48" s="10" t="s">
        <v>45</v>
      </c>
      <c r="B48" s="14">
        <v>12363539</v>
      </c>
      <c r="C48" s="14">
        <v>11043514</v>
      </c>
      <c r="D48" s="14">
        <f t="shared" si="0"/>
        <v>-1320025</v>
      </c>
      <c r="E48" s="15">
        <f t="shared" si="1"/>
        <v>-0.10676756873578026</v>
      </c>
    </row>
    <row r="49" spans="1:5" ht="18" customHeight="1">
      <c r="A49" s="10" t="s">
        <v>46</v>
      </c>
      <c r="B49" s="14">
        <v>43332595</v>
      </c>
      <c r="C49" s="14">
        <v>38706078</v>
      </c>
      <c r="D49" s="14">
        <f t="shared" si="0"/>
        <v>-4626517</v>
      </c>
      <c r="E49" s="15">
        <f t="shared" si="1"/>
        <v>-0.10676759607865627</v>
      </c>
    </row>
    <row r="50" spans="1:5" ht="18" customHeight="1">
      <c r="A50" s="16" t="s">
        <v>47</v>
      </c>
      <c r="B50" s="17">
        <v>19409685</v>
      </c>
      <c r="C50" s="17">
        <v>17337360</v>
      </c>
      <c r="D50" s="17">
        <f t="shared" si="0"/>
        <v>-2072325</v>
      </c>
      <c r="E50" s="18">
        <f t="shared" si="1"/>
        <v>-0.10676757505338186</v>
      </c>
    </row>
    <row r="51" spans="1:5" ht="18" customHeight="1">
      <c r="A51" s="10" t="s">
        <v>48</v>
      </c>
      <c r="B51" s="14">
        <v>2991317</v>
      </c>
      <c r="C51" s="14">
        <v>2920789</v>
      </c>
      <c r="D51" s="14">
        <f t="shared" si="0"/>
        <v>-70528</v>
      </c>
      <c r="E51" s="15">
        <f t="shared" si="1"/>
        <v>-2.3577574693688434E-2</v>
      </c>
    </row>
    <row r="52" spans="1:5" ht="18" customHeight="1">
      <c r="A52" s="10" t="s">
        <v>49</v>
      </c>
      <c r="B52" s="14">
        <v>8960487</v>
      </c>
      <c r="C52" s="14">
        <v>10115862</v>
      </c>
      <c r="D52" s="14">
        <f t="shared" si="0"/>
        <v>1155375</v>
      </c>
      <c r="E52" s="15">
        <f t="shared" si="1"/>
        <v>0.12894109438471368</v>
      </c>
    </row>
    <row r="53" spans="1:5" ht="18" customHeight="1">
      <c r="A53" s="10" t="s">
        <v>50</v>
      </c>
      <c r="B53" s="14">
        <v>2318970</v>
      </c>
      <c r="C53" s="14">
        <v>2301532</v>
      </c>
      <c r="D53" s="14">
        <f t="shared" si="0"/>
        <v>-17438</v>
      </c>
      <c r="E53" s="15">
        <f t="shared" si="1"/>
        <v>-7.5197178057499663E-3</v>
      </c>
    </row>
    <row r="54" spans="1:5" ht="18" customHeight="1">
      <c r="A54" s="16" t="s">
        <v>51</v>
      </c>
      <c r="B54" s="17">
        <v>14716454</v>
      </c>
      <c r="C54" s="17">
        <v>13145214</v>
      </c>
      <c r="D54" s="17">
        <f t="shared" si="0"/>
        <v>-1571240</v>
      </c>
      <c r="E54" s="18">
        <f t="shared" si="1"/>
        <v>-0.10676756778501126</v>
      </c>
    </row>
    <row r="55" spans="1:5" ht="18" customHeight="1">
      <c r="A55" s="10" t="s">
        <v>52</v>
      </c>
      <c r="B55" s="14">
        <v>96383731</v>
      </c>
      <c r="C55" s="14">
        <v>86093073</v>
      </c>
      <c r="D55" s="14">
        <f t="shared" si="0"/>
        <v>-10290658</v>
      </c>
      <c r="E55" s="15">
        <f t="shared" si="1"/>
        <v>-0.10676758300630633</v>
      </c>
    </row>
    <row r="56" spans="1:5" ht="18" customHeight="1">
      <c r="A56" s="10" t="s">
        <v>53</v>
      </c>
      <c r="B56" s="14">
        <v>3273389</v>
      </c>
      <c r="C56" s="14">
        <v>4194972</v>
      </c>
      <c r="D56" s="14">
        <f t="shared" si="0"/>
        <v>921583</v>
      </c>
      <c r="E56" s="15">
        <f t="shared" si="1"/>
        <v>0.28153788016028647</v>
      </c>
    </row>
    <row r="57" spans="1:5" ht="18" customHeight="1">
      <c r="A57" s="10" t="s">
        <v>54</v>
      </c>
      <c r="B57" s="14">
        <v>2318970</v>
      </c>
      <c r="C57" s="14">
        <v>2301532</v>
      </c>
      <c r="D57" s="14">
        <f t="shared" si="0"/>
        <v>-17438</v>
      </c>
      <c r="E57" s="15">
        <f t="shared" si="1"/>
        <v>-7.5197178057499663E-3</v>
      </c>
    </row>
    <row r="58" spans="1:5" ht="18" customHeight="1">
      <c r="A58" s="16" t="s">
        <v>55</v>
      </c>
      <c r="B58" s="17">
        <v>13102764</v>
      </c>
      <c r="C58" s="17">
        <v>11703814</v>
      </c>
      <c r="D58" s="17">
        <f t="shared" si="0"/>
        <v>-1398950</v>
      </c>
      <c r="E58" s="18">
        <f t="shared" si="1"/>
        <v>-0.10676754919801654</v>
      </c>
    </row>
    <row r="59" spans="1:5" ht="18" customHeight="1">
      <c r="A59" s="10" t="s">
        <v>56</v>
      </c>
      <c r="B59" s="14">
        <v>22795157</v>
      </c>
      <c r="C59" s="14">
        <v>20361373</v>
      </c>
      <c r="D59" s="14">
        <f t="shared" si="0"/>
        <v>-2433784</v>
      </c>
      <c r="E59" s="15">
        <f t="shared" si="1"/>
        <v>-0.10676759102821709</v>
      </c>
    </row>
    <row r="60" spans="1:5" ht="18" customHeight="1">
      <c r="A60" s="10" t="s">
        <v>57</v>
      </c>
      <c r="B60" s="14">
        <v>4952293</v>
      </c>
      <c r="C60" s="14">
        <v>5282714</v>
      </c>
      <c r="D60" s="14">
        <f t="shared" si="0"/>
        <v>330421</v>
      </c>
      <c r="E60" s="15">
        <f t="shared" si="1"/>
        <v>6.6720809935922609E-2</v>
      </c>
    </row>
    <row r="61" spans="1:5" ht="18" customHeight="1">
      <c r="A61" s="10" t="s">
        <v>58</v>
      </c>
      <c r="B61" s="14">
        <v>9021095</v>
      </c>
      <c r="C61" s="14">
        <v>8942740</v>
      </c>
      <c r="D61" s="14">
        <f t="shared" si="0"/>
        <v>-78355</v>
      </c>
      <c r="E61" s="15">
        <f t="shared" si="1"/>
        <v>-8.6857526719317339E-3</v>
      </c>
    </row>
    <row r="62" spans="1:5" ht="18" customHeight="1">
      <c r="A62" s="16" t="s">
        <v>59</v>
      </c>
      <c r="B62" s="17">
        <v>2318970</v>
      </c>
      <c r="C62" s="17">
        <v>2301532</v>
      </c>
      <c r="D62" s="17">
        <f t="shared" si="0"/>
        <v>-17438</v>
      </c>
      <c r="E62" s="18">
        <f t="shared" si="1"/>
        <v>-7.5197178057499663E-3</v>
      </c>
    </row>
    <row r="63" spans="1:5" ht="18" customHeight="1">
      <c r="A63" s="7" t="s">
        <v>60</v>
      </c>
      <c r="B63" s="19">
        <f>SUM(B11:B62)</f>
        <v>927587911</v>
      </c>
      <c r="C63" s="19">
        <f>SUM(C11:C62)</f>
        <v>920612878</v>
      </c>
      <c r="D63" s="19">
        <f>SUM(D11:D62)</f>
        <v>-6975033</v>
      </c>
      <c r="E63" s="20">
        <f t="shared" si="1"/>
        <v>-7.5195384904062209E-3</v>
      </c>
    </row>
    <row r="64" spans="1:5" ht="18" customHeight="1">
      <c r="A64" s="10" t="s">
        <v>61</v>
      </c>
      <c r="B64" s="14">
        <v>335753</v>
      </c>
      <c r="C64" s="14">
        <v>337424</v>
      </c>
      <c r="D64" s="14">
        <f>C64-B64</f>
        <v>1671</v>
      </c>
      <c r="E64" s="15">
        <f>D64/B64</f>
        <v>4.9768728797657804E-3</v>
      </c>
    </row>
    <row r="65" spans="1:5" ht="18" customHeight="1">
      <c r="A65" s="10" t="s">
        <v>62</v>
      </c>
      <c r="B65" s="14">
        <v>921426</v>
      </c>
      <c r="C65" s="14">
        <v>926014</v>
      </c>
      <c r="D65" s="14">
        <f>C65-B65</f>
        <v>4588</v>
      </c>
      <c r="E65" s="15">
        <f>D65/B65</f>
        <v>4.9792387017514161E-3</v>
      </c>
    </row>
    <row r="66" spans="1:5" ht="18" customHeight="1">
      <c r="A66" s="10" t="s">
        <v>63</v>
      </c>
      <c r="B66" s="14">
        <v>430280</v>
      </c>
      <c r="C66" s="14">
        <v>432422</v>
      </c>
      <c r="D66" s="14">
        <f>C66-B66</f>
        <v>2142</v>
      </c>
      <c r="E66" s="15">
        <f>D66/B66</f>
        <v>4.9781537603421026E-3</v>
      </c>
    </row>
    <row r="67" spans="1:5" ht="18" customHeight="1">
      <c r="A67" s="10" t="s">
        <v>64</v>
      </c>
      <c r="B67" s="14">
        <v>75000</v>
      </c>
      <c r="C67" s="14">
        <v>75000</v>
      </c>
      <c r="D67" s="14">
        <f>C67-B67</f>
        <v>0</v>
      </c>
      <c r="E67" s="15">
        <f>D67/B67</f>
        <v>0</v>
      </c>
    </row>
    <row r="68" spans="1:5" ht="18" customHeight="1">
      <c r="A68" s="16" t="s">
        <v>65</v>
      </c>
      <c r="B68" s="17">
        <v>562323</v>
      </c>
      <c r="C68" s="17">
        <v>536440</v>
      </c>
      <c r="D68" s="17">
        <f>C68-B68</f>
        <v>-25883</v>
      </c>
      <c r="E68" s="18">
        <f>D68/B68</f>
        <v>-4.6028705921685578E-2</v>
      </c>
    </row>
    <row r="69" spans="1:5" ht="18" customHeight="1">
      <c r="A69" s="7" t="s">
        <v>66</v>
      </c>
      <c r="B69" s="19">
        <f>SUM(B64:B68)</f>
        <v>2324782</v>
      </c>
      <c r="C69" s="19">
        <f>SUM(C64:C68)</f>
        <v>2307300</v>
      </c>
      <c r="D69" s="19">
        <f>SUM(D64:D68)</f>
        <v>-17482</v>
      </c>
      <c r="E69" s="21">
        <f t="shared" si="1"/>
        <v>-7.5198448714761208E-3</v>
      </c>
    </row>
    <row r="70" spans="1:5" ht="18" customHeight="1">
      <c r="A70" s="7" t="s">
        <v>67</v>
      </c>
      <c r="B70" s="19">
        <v>14161107</v>
      </c>
      <c r="C70" s="19">
        <v>14054622</v>
      </c>
      <c r="D70" s="22">
        <f>C70-B70</f>
        <v>-106485</v>
      </c>
      <c r="E70" s="23">
        <f t="shared" si="1"/>
        <v>-7.519539256358984E-3</v>
      </c>
    </row>
    <row r="71" spans="1:5" ht="13.5" customHeight="1">
      <c r="A71" s="24"/>
      <c r="B71" s="6"/>
      <c r="C71" s="6"/>
      <c r="D71" s="25"/>
      <c r="E71" s="6"/>
    </row>
    <row r="72" spans="1:5">
      <c r="A72" s="25"/>
    </row>
    <row r="74" spans="1:5">
      <c r="B74" s="26"/>
      <c r="C74" s="26"/>
    </row>
  </sheetData>
  <mergeCells count="4">
    <mergeCell ref="F3:J3"/>
    <mergeCell ref="A4:E4"/>
    <mergeCell ref="A5:E5"/>
    <mergeCell ref="F5:J5"/>
  </mergeCells>
  <printOptions horizontalCentered="1"/>
  <pageMargins left="0.55000000000000004" right="0.3" top="0.3" bottom="0.5" header="0" footer="0"/>
  <pageSetup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Youth</vt:lpstr>
      <vt:lpstr>Youth!Print_Area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Litvin, David J - ETA</dc:creator>
  <cp:lastModifiedBy>Litvin, David J - ETA</cp:lastModifiedBy>
  <cp:lastPrinted>2025-05-21T22:13:29Z</cp:lastPrinted>
  <dcterms:created xsi:type="dcterms:W3CDTF">2024-04-10T21:11:04Z</dcterms:created>
  <dcterms:modified xsi:type="dcterms:W3CDTF">2025-05-21T22:15:57Z</dcterms:modified>
</cp:coreProperties>
</file>