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5\6 - Webpage - post FRN Published\"/>
    </mc:Choice>
  </mc:AlternateContent>
  <xr:revisionPtr revIDLastSave="0" documentId="13_ncr:1_{32544B9D-63CE-484B-94AF-5A111864B4EF}" xr6:coauthVersionLast="47" xr6:coauthVersionMax="47" xr10:uidLastSave="{00000000-0000-0000-0000-000000000000}"/>
  <bookViews>
    <workbookView xWindow="-28920" yWindow="-120" windowWidth="29040" windowHeight="15720" xr2:uid="{D1B2A190-A143-4201-967A-238E02738469}"/>
  </bookViews>
  <sheets>
    <sheet name="Adult" sheetId="5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Database">#REF!</definedName>
    <definedName name="_xlnm.Print_Area" localSheetId="0">Adult!$A$1:$E$70</definedName>
    <definedName name="STFOR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B70" i="5"/>
  <c r="D69" i="5"/>
  <c r="E69" i="5" s="1"/>
  <c r="D68" i="5"/>
  <c r="E68" i="5" s="1"/>
  <c r="D67" i="5"/>
  <c r="E67" i="5" s="1"/>
  <c r="D66" i="5"/>
  <c r="E66" i="5" s="1"/>
  <c r="D65" i="5"/>
  <c r="E65" i="5" s="1"/>
  <c r="C64" i="5"/>
  <c r="B64" i="5"/>
  <c r="D63" i="5"/>
  <c r="E63" i="5" s="1"/>
  <c r="D62" i="5"/>
  <c r="E62" i="5" s="1"/>
  <c r="D61" i="5"/>
  <c r="E61" i="5" s="1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E49" i="5" s="1"/>
  <c r="D48" i="5"/>
  <c r="E48" i="5" s="1"/>
  <c r="D47" i="5"/>
  <c r="E47" i="5" s="1"/>
  <c r="D46" i="5"/>
  <c r="E46" i="5" s="1"/>
  <c r="D45" i="5"/>
  <c r="E45" i="5" s="1"/>
  <c r="D44" i="5"/>
  <c r="E44" i="5" s="1"/>
  <c r="D43" i="5"/>
  <c r="E43" i="5" s="1"/>
  <c r="D42" i="5"/>
  <c r="E42" i="5" s="1"/>
  <c r="D41" i="5"/>
  <c r="E41" i="5" s="1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E22" i="5"/>
  <c r="D22" i="5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D12" i="5"/>
  <c r="E12" i="5" s="1"/>
  <c r="C10" i="5" l="1"/>
  <c r="D64" i="5"/>
  <c r="B10" i="5"/>
  <c r="E64" i="5"/>
  <c r="E13" i="5"/>
  <c r="D70" i="5"/>
  <c r="E70" i="5" s="1"/>
  <c r="D10" i="5" l="1"/>
  <c r="E10" i="5" s="1"/>
</calcChain>
</file>

<file path=xl/sharedStrings.xml><?xml version="1.0" encoding="utf-8"?>
<sst xmlns="http://schemas.openxmlformats.org/spreadsheetml/2006/main" count="69" uniqueCount="69">
  <si>
    <t>U.S. Department of Labor</t>
  </si>
  <si>
    <t>Employment and Training Administration</t>
  </si>
  <si>
    <t>State</t>
  </si>
  <si>
    <t>PY 2024</t>
  </si>
  <si>
    <t>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</si>
  <si>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</si>
  <si>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</si>
  <si>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</si>
  <si>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</si>
  <si>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</si>
  <si>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</si>
  <si>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</si>
  <si>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</si>
  <si>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</si>
  <si>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</si>
  <si>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</si>
  <si>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</si>
  <si>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</si>
  <si>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</si>
  <si>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</si>
  <si>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</si>
  <si>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</si>
  <si>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</si>
  <si>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</si>
  <si>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</si>
  <si>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</si>
  <si>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</si>
  <si>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</si>
  <si>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</si>
  <si>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</si>
  <si>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</si>
  <si>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</si>
  <si>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</si>
  <si>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</si>
  <si>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</si>
  <si>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</si>
  <si>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</si>
  <si>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</si>
  <si>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</si>
  <si>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</si>
  <si>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</si>
  <si>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</si>
  <si>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</si>
  <si>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</si>
  <si>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</si>
  <si>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</si>
  <si>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</si>
  <si>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</si>
  <si>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</si>
  <si>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</si>
  <si>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</si>
  <si>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</si>
  <si>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</si>
  <si>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</si>
  <si>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</si>
  <si>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</si>
  <si>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</si>
  <si>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</si>
  <si>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</si>
  <si>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</si>
  <si>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</si>
  <si>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</si>
  <si>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</si>
  <si>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</si>
  <si>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</si>
  <si>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WIOA Adult Activities State Allotments</t>
  </si>
  <si>
    <t>%
Difference</t>
  </si>
  <si>
    <t>Comparison of PY 2025 Allotments vs PY 2024 Allotments</t>
  </si>
  <si>
    <t>PY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</si>
</sst>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5" formatCode="0.00000000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</font>
    <font>
      <b/>
      <sz val="10"/>
      <name val="SWISS"/>
    </font>
    <font>
      <sz val="12"/>
      <name val="SWISS"/>
    </font>
    <font>
      <sz val="12"/>
      <name val="Arial"/>
      <family val="2"/>
    </font>
    <font>
      <b/>
      <sz val="12"/>
      <name val="SWISS"/>
    </font>
    <font>
      <sz val="10"/>
      <name val="SWISS"/>
    </font>
    <font>
      <sz val="9"/>
      <name val="SWISS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12">
    <xf numFmtId="0" fontId="0" fillId="0" borderId="0"/>
    <xf numFmtId="0" fontId="2" fillId="0" borderId="0"/>
    <xf numFmtId="41" fontId="9" fillId="0" borderId="0" applyFont="0" applyFill="0" applyBorder="0" applyAlignment="0" applyProtection="0"/>
    <xf numFmtId="0" fontId="4" fillId="0" borderId="0"/>
    <xf numFmtId="0" fontId="5" fillId="0" borderId="0"/>
    <xf numFmtId="5" fontId="9" fillId="0" borderId="0" applyFont="0" applyFill="0" applyBorder="0" applyAlignment="0" applyProtection="0"/>
    <xf numFmtId="0" fontId="10" fillId="0" borderId="0">
      <alignment vertical="top"/>
    </xf>
    <xf numFmtId="42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5" fillId="0" borderId="0" xfId="1" applyFont="1"/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2" fillId="0" borderId="0" xfId="1"/>
    <xf numFmtId="0" fontId="6" fillId="0" borderId="0" xfId="1" applyFont="1" applyAlignment="1">
      <alignment horizontal="centerContinuous"/>
    </xf>
    <xf numFmtId="0" fontId="4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6" fillId="0" borderId="0" xfId="1" applyFont="1"/>
    <xf numFmtId="37" fontId="4" fillId="0" borderId="0" xfId="1" applyNumberFormat="1" applyFont="1"/>
    <xf numFmtId="10" fontId="4" fillId="0" borderId="0" xfId="1" applyNumberFormat="1" applyFont="1"/>
    <xf numFmtId="0" fontId="6" fillId="0" borderId="2" xfId="1" applyFont="1" applyBorder="1"/>
    <xf numFmtId="37" fontId="4" fillId="0" borderId="2" xfId="1" applyNumberFormat="1" applyFont="1" applyBorder="1"/>
    <xf numFmtId="10" fontId="4" fillId="0" borderId="2" xfId="1" applyNumberFormat="1" applyFont="1" applyBorder="1"/>
    <xf numFmtId="37" fontId="6" fillId="0" borderId="1" xfId="1" applyNumberFormat="1" applyFont="1" applyBorder="1"/>
    <xf numFmtId="10" fontId="6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0" fontId="7" fillId="0" borderId="0" xfId="1" quotePrefix="1" applyFont="1" applyAlignment="1">
      <alignment horizontal="left"/>
    </xf>
    <xf numFmtId="5" fontId="6" fillId="0" borderId="0" xfId="1" applyNumberFormat="1" applyFont="1"/>
    <xf numFmtId="10" fontId="6" fillId="0" borderId="0" xfId="1" applyNumberFormat="1" applyFont="1"/>
    <xf numFmtId="165" fontId="5" fillId="0" borderId="0" xfId="1" applyNumberFormat="1" applyFont="1"/>
    <xf numFmtId="37" fontId="8" fillId="0" borderId="0" xfId="1" applyNumberFormat="1" applyFont="1"/>
    <xf numFmtId="22" fontId="7" fillId="0" borderId="0" xfId="1" applyNumberFormat="1" applyFont="1"/>
    <xf numFmtId="0" fontId="2" fillId="0" borderId="0" xfId="1" applyAlignment="1">
      <alignment horizontal="center" wrapText="1"/>
    </xf>
    <xf numFmtId="0" fontId="6" fillId="0" borderId="0" xfId="1" applyFont="1" applyAlignment="1">
      <alignment horizontal="center" wrapText="1"/>
    </xf>
  </cellXfs>
  <cellStyles count="12">
    <cellStyle name="Comma [0] 2" xfId="2" xr:uid="{9FCFE566-6058-4DEB-A98B-05F67F017A7B}"/>
    <cellStyle name="Currency [0] 2" xfId="5" xr:uid="{FE776FD1-F371-41B7-9AE1-DBB2814CE89B}"/>
    <cellStyle name="Currency [0] 3" xfId="7" xr:uid="{5729012A-460F-4D78-8AEF-1F75686506B2}"/>
    <cellStyle name="Normal" xfId="0" builtinId="0"/>
    <cellStyle name="Normal 2" xfId="1" xr:uid="{83807F05-8AE4-406F-AA08-E9877A5C88F7}"/>
    <cellStyle name="Normal 2 2" xfId="4" xr:uid="{9E6DAAE7-F248-4D9E-8D48-F32547923728}"/>
    <cellStyle name="Normal 2 3" xfId="11" xr:uid="{F58F6EFA-136E-4C5E-A21D-F18553612AF1}"/>
    <cellStyle name="Normal 3" xfId="3" xr:uid="{72BF2230-F644-4814-BEAE-F00640C0211A}"/>
    <cellStyle name="Normal 4" xfId="6" xr:uid="{BB317C12-A262-4BD4-8E5F-10587CD4E3D9}"/>
    <cellStyle name="Normal 4 2" xfId="9" xr:uid="{4D466795-940F-4DFC-8EF6-7FE4F7344911}"/>
    <cellStyle name="Normal 5 2" xfId="10" xr:uid="{6B3A6BAE-2322-4284-BAB7-37EE731D9B49}"/>
    <cellStyle name="Percent 2" xfId="8" xr:uid="{867FF48D-EF79-4EB9-A138-892F682C2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24E6-C94A-4099-942F-601FCCF60F73}">
  <sheetPr transitionEvaluation="1">
    <pageSetUpPr fitToPage="1"/>
  </sheetPr>
  <dimension ref="A1:G72"/>
  <sheetViews>
    <sheetView tabSelected="1" zoomScaleNormal="100" workbookViewId="0"/>
  </sheetViews>
  <sheetFormatPr defaultColWidth="12.5703125" defaultRowHeight="15"/>
  <cols>
    <col min="1" max="1" width="26.7109375" style="4" customWidth="1"/>
    <col min="2" max="2" width="18.7109375" style="4" customWidth="1"/>
    <col min="3" max="3" width="18.140625" style="4" customWidth="1"/>
    <col min="4" max="4" width="19.85546875" style="4" customWidth="1"/>
    <col min="5" max="5" width="15.28515625" style="4" customWidth="1"/>
    <col min="6" max="6" width="12.5703125" style="4"/>
    <col min="7" max="7" width="13.85546875" style="4" customWidth="1"/>
    <col min="8" max="16384" width="12.5703125" style="4"/>
  </cols>
  <sheetData>
    <row r="1" spans="1:7">
      <c r="A1" s="2" t="s">
        <v>0</v>
      </c>
      <c r="B1" s="3"/>
      <c r="C1" s="3"/>
      <c r="D1" s="3"/>
      <c r="E1" s="3"/>
      <c r="F1" s="6"/>
    </row>
    <row r="2" spans="1:7">
      <c r="A2" s="2" t="s">
        <v>1</v>
      </c>
      <c r="B2" s="3"/>
      <c r="C2" s="3"/>
      <c r="D2" s="3"/>
      <c r="E2" s="3"/>
      <c r="F2" s="1"/>
      <c r="G2" s="1"/>
    </row>
    <row r="3" spans="1:7" ht="15.75" customHeight="1">
      <c r="A3" s="5" t="s">
        <v>65</v>
      </c>
      <c r="B3" s="3"/>
      <c r="C3" s="3"/>
      <c r="D3" s="3"/>
      <c r="E3" s="3"/>
      <c r="F3" s="1"/>
      <c r="G3" s="1"/>
    </row>
    <row r="4" spans="1:7" ht="15.75">
      <c r="A4" s="26" t="s">
        <v>67</v>
      </c>
      <c r="B4" s="25"/>
      <c r="C4" s="25"/>
      <c r="D4" s="25"/>
      <c r="E4" s="25"/>
      <c r="F4" s="1"/>
      <c r="G4" s="1"/>
    </row>
    <row r="5" spans="1:7" ht="15.75">
      <c r="A5" s="1"/>
      <c r="B5" s="3"/>
      <c r="C5" s="3"/>
      <c r="D5" s="3"/>
      <c r="E5" s="3"/>
      <c r="G5" s="5"/>
    </row>
    <row r="6" spans="1:7" ht="10.5" customHeight="1">
      <c r="A6" s="6"/>
      <c r="B6" s="19"/>
      <c r="C6" s="6"/>
      <c r="D6" s="6"/>
      <c r="E6" s="6"/>
      <c r="F6" s="1"/>
      <c r="G6" s="1"/>
    </row>
    <row r="7" spans="1:7" ht="30.95" customHeight="1">
      <c r="A7" s="7" t="s">
        <v>2</v>
      </c>
      <c r="B7" s="8" t="s">
        <v>3</v>
      </c>
      <c r="C7" s="8" t="s">
        <v>68</v>
      </c>
      <c r="D7" s="9" t="s">
        <v>4</v>
      </c>
      <c r="E7" s="8" t="s">
        <v>66</v>
      </c>
      <c r="F7" s="1"/>
      <c r="G7" s="1"/>
    </row>
    <row r="8" spans="1:7" ht="9" customHeight="1">
      <c r="A8" s="10"/>
      <c r="B8" s="10"/>
      <c r="C8" s="10"/>
      <c r="D8" s="10"/>
      <c r="E8" s="10"/>
      <c r="F8" s="1"/>
      <c r="G8" s="1"/>
    </row>
    <row r="9" spans="1:7" ht="6" customHeight="1">
      <c r="A9" s="10"/>
      <c r="B9" s="10"/>
      <c r="C9" s="10"/>
      <c r="D9" s="10"/>
      <c r="E9" s="10"/>
      <c r="F9" s="1"/>
      <c r="G9" s="1"/>
    </row>
    <row r="10" spans="1:7" ht="24" customHeight="1">
      <c r="A10" s="10" t="s">
        <v>5</v>
      </c>
      <c r="B10" s="20">
        <f>B64+B70</f>
        <v>883298000</v>
      </c>
      <c r="C10" s="20">
        <f>C64+C70</f>
        <v>883351000</v>
      </c>
      <c r="D10" s="20">
        <f>D64+D70</f>
        <v>53000</v>
      </c>
      <c r="E10" s="21">
        <f>D10/B10</f>
        <v>6.0002400096003839E-5</v>
      </c>
      <c r="F10" s="1"/>
      <c r="G10" s="1"/>
    </row>
    <row r="11" spans="1:7" ht="9.75" customHeight="1">
      <c r="A11" s="6"/>
      <c r="B11" s="6"/>
      <c r="C11" s="6"/>
      <c r="D11" s="6"/>
      <c r="E11" s="6"/>
      <c r="F11" s="1"/>
      <c r="G11" s="1"/>
    </row>
    <row r="12" spans="1:7" ht="18" customHeight="1">
      <c r="A12" s="10" t="s">
        <v>6</v>
      </c>
      <c r="B12" s="11">
        <v>9097195</v>
      </c>
      <c r="C12" s="11">
        <v>8187967</v>
      </c>
      <c r="D12" s="11">
        <f t="shared" ref="D12:D63" si="0">C12-B12</f>
        <v>-909228</v>
      </c>
      <c r="E12" s="12">
        <f t="shared" ref="E12:E70" si="1">D12/B12</f>
        <v>-9.9945972357413468E-2</v>
      </c>
      <c r="F12" s="1"/>
      <c r="G12" s="22"/>
    </row>
    <row r="13" spans="1:7" ht="18" customHeight="1">
      <c r="A13" s="10" t="s">
        <v>7</v>
      </c>
      <c r="B13" s="11">
        <v>3235035</v>
      </c>
      <c r="C13" s="11">
        <v>2911706</v>
      </c>
      <c r="D13" s="11">
        <f t="shared" si="0"/>
        <v>-323329</v>
      </c>
      <c r="E13" s="12">
        <f t="shared" si="1"/>
        <v>-9.9946059316205232E-2</v>
      </c>
      <c r="F13" s="1"/>
      <c r="G13" s="22"/>
    </row>
    <row r="14" spans="1:7" ht="18" customHeight="1">
      <c r="A14" s="10" t="s">
        <v>8</v>
      </c>
      <c r="B14" s="11">
        <v>21688667</v>
      </c>
      <c r="C14" s="11">
        <v>19520972</v>
      </c>
      <c r="D14" s="11">
        <f t="shared" si="0"/>
        <v>-2167695</v>
      </c>
      <c r="E14" s="12">
        <f t="shared" si="1"/>
        <v>-9.9945976394031036E-2</v>
      </c>
      <c r="F14" s="1"/>
      <c r="G14" s="22"/>
    </row>
    <row r="15" spans="1:7" ht="18" customHeight="1">
      <c r="A15" s="13" t="s">
        <v>9</v>
      </c>
      <c r="B15" s="14">
        <v>5096827</v>
      </c>
      <c r="C15" s="14">
        <v>6024321</v>
      </c>
      <c r="D15" s="14">
        <f t="shared" si="0"/>
        <v>927494</v>
      </c>
      <c r="E15" s="15">
        <f t="shared" si="1"/>
        <v>0.18197478548908957</v>
      </c>
      <c r="F15" s="1"/>
      <c r="G15" s="22"/>
    </row>
    <row r="16" spans="1:7" ht="18" customHeight="1">
      <c r="A16" s="10" t="s">
        <v>10</v>
      </c>
      <c r="B16" s="11">
        <v>141158847</v>
      </c>
      <c r="C16" s="11">
        <v>163337664</v>
      </c>
      <c r="D16" s="11">
        <f t="shared" si="0"/>
        <v>22178817</v>
      </c>
      <c r="E16" s="12">
        <f t="shared" si="1"/>
        <v>0.15711956757481874</v>
      </c>
      <c r="F16" s="1"/>
      <c r="G16" s="1"/>
    </row>
    <row r="17" spans="1:7" ht="18" customHeight="1">
      <c r="A17" s="10" t="s">
        <v>11</v>
      </c>
      <c r="B17" s="11">
        <v>10254891</v>
      </c>
      <c r="C17" s="11">
        <v>10150973</v>
      </c>
      <c r="D17" s="11">
        <f t="shared" si="0"/>
        <v>-103918</v>
      </c>
      <c r="E17" s="12">
        <f t="shared" si="1"/>
        <v>-1.0133506050917557E-2</v>
      </c>
      <c r="F17" s="1"/>
      <c r="G17" s="1"/>
    </row>
    <row r="18" spans="1:7" ht="18" customHeight="1">
      <c r="A18" s="10" t="s">
        <v>12</v>
      </c>
      <c r="B18" s="11">
        <v>9862090</v>
      </c>
      <c r="C18" s="11">
        <v>9185592</v>
      </c>
      <c r="D18" s="11">
        <f t="shared" si="0"/>
        <v>-676498</v>
      </c>
      <c r="E18" s="12">
        <f t="shared" si="1"/>
        <v>-6.8595804743213654E-2</v>
      </c>
      <c r="F18" s="1"/>
      <c r="G18" s="1"/>
    </row>
    <row r="19" spans="1:7" ht="18" customHeight="1">
      <c r="A19" s="13" t="s">
        <v>13</v>
      </c>
      <c r="B19" s="14">
        <v>3396064</v>
      </c>
      <c r="C19" s="14">
        <v>3056641</v>
      </c>
      <c r="D19" s="14">
        <f t="shared" si="0"/>
        <v>-339423</v>
      </c>
      <c r="E19" s="15">
        <f t="shared" si="1"/>
        <v>-9.9945996306312249E-2</v>
      </c>
      <c r="F19" s="1"/>
      <c r="G19" s="1"/>
    </row>
    <row r="20" spans="1:7" ht="18" customHeight="1">
      <c r="A20" s="10" t="s">
        <v>14</v>
      </c>
      <c r="B20" s="11">
        <v>3702153</v>
      </c>
      <c r="C20" s="11">
        <v>3683180</v>
      </c>
      <c r="D20" s="11">
        <f t="shared" si="0"/>
        <v>-18973</v>
      </c>
      <c r="E20" s="12">
        <f t="shared" si="1"/>
        <v>-5.124855725843854E-3</v>
      </c>
      <c r="F20" s="1"/>
      <c r="G20" s="1"/>
    </row>
    <row r="21" spans="1:7" ht="18" customHeight="1">
      <c r="A21" s="10" t="s">
        <v>15</v>
      </c>
      <c r="B21" s="11">
        <v>36129189</v>
      </c>
      <c r="C21" s="11">
        <v>38614664</v>
      </c>
      <c r="D21" s="11">
        <f t="shared" si="0"/>
        <v>2485475</v>
      </c>
      <c r="E21" s="12">
        <f t="shared" si="1"/>
        <v>6.8794098865601436E-2</v>
      </c>
      <c r="F21" s="1"/>
      <c r="G21" s="1"/>
    </row>
    <row r="22" spans="1:7" ht="18" customHeight="1">
      <c r="A22" s="10" t="s">
        <v>16</v>
      </c>
      <c r="B22" s="11">
        <v>15139316</v>
      </c>
      <c r="C22" s="11">
        <v>14980465</v>
      </c>
      <c r="D22" s="11">
        <f t="shared" si="0"/>
        <v>-158851</v>
      </c>
      <c r="E22" s="12">
        <f t="shared" si="1"/>
        <v>-1.0492614065258959E-2</v>
      </c>
      <c r="F22" s="1"/>
      <c r="G22" s="1"/>
    </row>
    <row r="23" spans="1:7" ht="18" customHeight="1">
      <c r="A23" s="13" t="s">
        <v>17</v>
      </c>
      <c r="B23" s="14">
        <v>3424347</v>
      </c>
      <c r="C23" s="14">
        <v>3082097</v>
      </c>
      <c r="D23" s="14">
        <f t="shared" si="0"/>
        <v>-342250</v>
      </c>
      <c r="E23" s="15">
        <f t="shared" si="1"/>
        <v>-9.9946062709182215E-2</v>
      </c>
      <c r="F23" s="1"/>
      <c r="G23" s="1"/>
    </row>
    <row r="24" spans="1:7" ht="18" customHeight="1">
      <c r="A24" s="10" t="s">
        <v>18</v>
      </c>
      <c r="B24" s="11">
        <v>2202724</v>
      </c>
      <c r="C24" s="11">
        <v>2863713</v>
      </c>
      <c r="D24" s="11">
        <f t="shared" si="0"/>
        <v>660989</v>
      </c>
      <c r="E24" s="12">
        <f t="shared" si="1"/>
        <v>0.30007799433791976</v>
      </c>
      <c r="F24" s="1"/>
      <c r="G24" s="1"/>
    </row>
    <row r="25" spans="1:7" ht="18" customHeight="1">
      <c r="A25" s="10" t="s">
        <v>19</v>
      </c>
      <c r="B25" s="11">
        <v>46792452</v>
      </c>
      <c r="C25" s="11">
        <v>49165427</v>
      </c>
      <c r="D25" s="11">
        <f t="shared" si="0"/>
        <v>2372975</v>
      </c>
      <c r="E25" s="12">
        <f t="shared" si="1"/>
        <v>5.0712773077162106E-2</v>
      </c>
      <c r="F25" s="1"/>
      <c r="G25" s="1"/>
    </row>
    <row r="26" spans="1:7" ht="18" customHeight="1">
      <c r="A26" s="10" t="s">
        <v>20</v>
      </c>
      <c r="B26" s="11">
        <v>12605374</v>
      </c>
      <c r="C26" s="11">
        <v>14202901</v>
      </c>
      <c r="D26" s="11">
        <f t="shared" si="0"/>
        <v>1597527</v>
      </c>
      <c r="E26" s="12">
        <f t="shared" si="1"/>
        <v>0.12673380416955499</v>
      </c>
      <c r="F26" s="1"/>
      <c r="G26" s="1"/>
    </row>
    <row r="27" spans="1:7" ht="18" customHeight="1">
      <c r="A27" s="13" t="s">
        <v>21</v>
      </c>
      <c r="B27" s="14">
        <v>3674183</v>
      </c>
      <c r="C27" s="14">
        <v>3306963</v>
      </c>
      <c r="D27" s="14">
        <f t="shared" si="0"/>
        <v>-367220</v>
      </c>
      <c r="E27" s="15">
        <f t="shared" si="1"/>
        <v>-9.9946028817835153E-2</v>
      </c>
      <c r="F27" s="1"/>
      <c r="G27" s="1"/>
    </row>
    <row r="28" spans="1:7" ht="18" customHeight="1">
      <c r="A28" s="10" t="s">
        <v>22</v>
      </c>
      <c r="B28" s="11">
        <v>3476436</v>
      </c>
      <c r="C28" s="11">
        <v>3128980</v>
      </c>
      <c r="D28" s="11">
        <f t="shared" si="0"/>
        <v>-347456</v>
      </c>
      <c r="E28" s="12">
        <f t="shared" si="1"/>
        <v>-9.9946036688148443E-2</v>
      </c>
      <c r="F28" s="1"/>
      <c r="G28" s="1"/>
    </row>
    <row r="29" spans="1:7" ht="18" customHeight="1">
      <c r="A29" s="10" t="s">
        <v>23</v>
      </c>
      <c r="B29" s="11">
        <v>14461637</v>
      </c>
      <c r="C29" s="11">
        <v>16299905</v>
      </c>
      <c r="D29" s="11">
        <f t="shared" si="0"/>
        <v>1838268</v>
      </c>
      <c r="E29" s="12">
        <f t="shared" si="1"/>
        <v>0.1271134104666021</v>
      </c>
      <c r="F29" s="1"/>
      <c r="G29" s="1"/>
    </row>
    <row r="30" spans="1:7" ht="18" customHeight="1">
      <c r="A30" s="10" t="s">
        <v>24</v>
      </c>
      <c r="B30" s="11">
        <v>12836147</v>
      </c>
      <c r="C30" s="11">
        <v>13800624</v>
      </c>
      <c r="D30" s="11">
        <f t="shared" si="0"/>
        <v>964477</v>
      </c>
      <c r="E30" s="12">
        <f t="shared" si="1"/>
        <v>7.5137578277967673E-2</v>
      </c>
      <c r="F30" s="1"/>
      <c r="G30" s="1"/>
    </row>
    <row r="31" spans="1:7" ht="18" customHeight="1">
      <c r="A31" s="13" t="s">
        <v>25</v>
      </c>
      <c r="B31" s="14">
        <v>2332926</v>
      </c>
      <c r="C31" s="14">
        <v>2202857</v>
      </c>
      <c r="D31" s="14">
        <f t="shared" si="0"/>
        <v>-130069</v>
      </c>
      <c r="E31" s="15">
        <f t="shared" si="1"/>
        <v>-5.5753590126733553E-2</v>
      </c>
      <c r="F31" s="1"/>
      <c r="G31" s="1"/>
    </row>
    <row r="32" spans="1:7" ht="18" customHeight="1">
      <c r="A32" s="10" t="s">
        <v>26</v>
      </c>
      <c r="B32" s="11">
        <v>15663684</v>
      </c>
      <c r="C32" s="11">
        <v>14098161</v>
      </c>
      <c r="D32" s="11">
        <f t="shared" si="0"/>
        <v>-1565523</v>
      </c>
      <c r="E32" s="12">
        <f t="shared" si="1"/>
        <v>-9.9946028022526501E-2</v>
      </c>
      <c r="F32" s="1"/>
      <c r="G32" s="1"/>
    </row>
    <row r="33" spans="1:7" ht="18" customHeight="1">
      <c r="A33" s="10" t="s">
        <v>27</v>
      </c>
      <c r="B33" s="11">
        <v>16243206</v>
      </c>
      <c r="C33" s="11">
        <v>14619763</v>
      </c>
      <c r="D33" s="11">
        <f t="shared" si="0"/>
        <v>-1623443</v>
      </c>
      <c r="E33" s="12">
        <f t="shared" si="1"/>
        <v>-9.9945971257152072E-2</v>
      </c>
      <c r="F33" s="1"/>
      <c r="G33" s="1"/>
    </row>
    <row r="34" spans="1:7" ht="18" customHeight="1">
      <c r="A34" s="10" t="s">
        <v>28</v>
      </c>
      <c r="B34" s="11">
        <v>31901181</v>
      </c>
      <c r="C34" s="11">
        <v>28712786</v>
      </c>
      <c r="D34" s="11">
        <f t="shared" si="0"/>
        <v>-3188395</v>
      </c>
      <c r="E34" s="12">
        <f t="shared" si="1"/>
        <v>-9.9945986325710015E-2</v>
      </c>
      <c r="F34" s="1"/>
      <c r="G34" s="1"/>
    </row>
    <row r="35" spans="1:7" ht="18" customHeight="1">
      <c r="A35" s="13" t="s">
        <v>29</v>
      </c>
      <c r="B35" s="14">
        <v>7311724</v>
      </c>
      <c r="C35" s="14">
        <v>6580946</v>
      </c>
      <c r="D35" s="14">
        <f t="shared" si="0"/>
        <v>-730778</v>
      </c>
      <c r="E35" s="15">
        <f t="shared" si="1"/>
        <v>-9.9946059233089218E-2</v>
      </c>
      <c r="F35" s="1"/>
      <c r="G35" s="1"/>
    </row>
    <row r="36" spans="1:7" ht="18" customHeight="1">
      <c r="A36" s="10" t="s">
        <v>30</v>
      </c>
      <c r="B36" s="11">
        <v>8257765</v>
      </c>
      <c r="C36" s="11">
        <v>7432434</v>
      </c>
      <c r="D36" s="11">
        <f t="shared" si="0"/>
        <v>-825331</v>
      </c>
      <c r="E36" s="12">
        <f t="shared" si="1"/>
        <v>-9.9946050777661999E-2</v>
      </c>
      <c r="F36" s="1"/>
      <c r="G36" s="1"/>
    </row>
    <row r="37" spans="1:7" ht="18" customHeight="1">
      <c r="A37" s="10" t="s">
        <v>31</v>
      </c>
      <c r="B37" s="11">
        <v>9351637</v>
      </c>
      <c r="C37" s="11">
        <v>10789714</v>
      </c>
      <c r="D37" s="11">
        <f t="shared" si="0"/>
        <v>1438077</v>
      </c>
      <c r="E37" s="12">
        <f t="shared" si="1"/>
        <v>0.15377810323475985</v>
      </c>
      <c r="F37" s="1"/>
      <c r="G37" s="1"/>
    </row>
    <row r="38" spans="1:7" ht="18" customHeight="1">
      <c r="A38" s="10" t="s">
        <v>32</v>
      </c>
      <c r="B38" s="11">
        <v>2202724</v>
      </c>
      <c r="C38" s="11">
        <v>2202857</v>
      </c>
      <c r="D38" s="11">
        <f t="shared" si="0"/>
        <v>133</v>
      </c>
      <c r="E38" s="12">
        <f t="shared" si="1"/>
        <v>6.0379784303435198E-5</v>
      </c>
      <c r="F38" s="1"/>
      <c r="G38" s="1"/>
    </row>
    <row r="39" spans="1:7" ht="18" customHeight="1">
      <c r="A39" s="13" t="s">
        <v>33</v>
      </c>
      <c r="B39" s="14">
        <v>2202724</v>
      </c>
      <c r="C39" s="14">
        <v>2202857</v>
      </c>
      <c r="D39" s="14">
        <f t="shared" si="0"/>
        <v>133</v>
      </c>
      <c r="E39" s="15">
        <f t="shared" si="1"/>
        <v>6.0379784303435198E-5</v>
      </c>
      <c r="F39" s="1"/>
      <c r="G39" s="1"/>
    </row>
    <row r="40" spans="1:7" ht="18" customHeight="1">
      <c r="A40" s="10" t="s">
        <v>34</v>
      </c>
      <c r="B40" s="11">
        <v>13730754</v>
      </c>
      <c r="C40" s="11">
        <v>13619140</v>
      </c>
      <c r="D40" s="11">
        <f t="shared" si="0"/>
        <v>-111614</v>
      </c>
      <c r="E40" s="12">
        <f t="shared" si="1"/>
        <v>-8.1287597170555965E-3</v>
      </c>
      <c r="F40" s="1"/>
      <c r="G40" s="1"/>
    </row>
    <row r="41" spans="1:7" ht="18" customHeight="1">
      <c r="A41" s="10" t="s">
        <v>35</v>
      </c>
      <c r="B41" s="11">
        <v>2202724</v>
      </c>
      <c r="C41" s="11">
        <v>2202857</v>
      </c>
      <c r="D41" s="11">
        <f t="shared" si="0"/>
        <v>133</v>
      </c>
      <c r="E41" s="12">
        <f t="shared" si="1"/>
        <v>6.0379784303435198E-5</v>
      </c>
      <c r="F41" s="1"/>
      <c r="G41" s="1"/>
    </row>
    <row r="42" spans="1:7" ht="18" customHeight="1">
      <c r="A42" s="10" t="s">
        <v>36</v>
      </c>
      <c r="B42" s="11">
        <v>23365082</v>
      </c>
      <c r="C42" s="11">
        <v>30376429</v>
      </c>
      <c r="D42" s="11">
        <f t="shared" si="0"/>
        <v>7011347</v>
      </c>
      <c r="E42" s="12">
        <f t="shared" si="1"/>
        <v>0.30007799673033458</v>
      </c>
      <c r="F42" s="1"/>
      <c r="G42" s="1"/>
    </row>
    <row r="43" spans="1:7" ht="18" customHeight="1">
      <c r="A43" s="13" t="s">
        <v>37</v>
      </c>
      <c r="B43" s="14">
        <v>7515876</v>
      </c>
      <c r="C43" s="14">
        <v>6764694</v>
      </c>
      <c r="D43" s="14">
        <f t="shared" si="0"/>
        <v>-751182</v>
      </c>
      <c r="E43" s="15">
        <f t="shared" si="1"/>
        <v>-9.9946034234731918E-2</v>
      </c>
      <c r="F43" s="1"/>
      <c r="G43" s="1"/>
    </row>
    <row r="44" spans="1:7" ht="18" customHeight="1">
      <c r="A44" s="10" t="s">
        <v>38</v>
      </c>
      <c r="B44" s="11">
        <v>66698940</v>
      </c>
      <c r="C44" s="11">
        <v>63421041</v>
      </c>
      <c r="D44" s="11">
        <f t="shared" si="0"/>
        <v>-3277899</v>
      </c>
      <c r="E44" s="12">
        <f t="shared" si="1"/>
        <v>-4.9144694053608648E-2</v>
      </c>
      <c r="F44" s="1"/>
      <c r="G44" s="1"/>
    </row>
    <row r="45" spans="1:7" ht="18" customHeight="1">
      <c r="A45" s="10" t="s">
        <v>39</v>
      </c>
      <c r="B45" s="11">
        <v>25763380</v>
      </c>
      <c r="C45" s="11">
        <v>23188433</v>
      </c>
      <c r="D45" s="11">
        <f t="shared" si="0"/>
        <v>-2574947</v>
      </c>
      <c r="E45" s="12">
        <f t="shared" si="1"/>
        <v>-9.9946008637065473E-2</v>
      </c>
      <c r="F45" s="1"/>
      <c r="G45" s="1"/>
    </row>
    <row r="46" spans="1:7" ht="18" customHeight="1">
      <c r="A46" s="10" t="s">
        <v>40</v>
      </c>
      <c r="B46" s="11">
        <v>2202724</v>
      </c>
      <c r="C46" s="11">
        <v>2202857</v>
      </c>
      <c r="D46" s="11">
        <f t="shared" si="0"/>
        <v>133</v>
      </c>
      <c r="E46" s="12">
        <f t="shared" si="1"/>
        <v>6.0379784303435198E-5</v>
      </c>
      <c r="F46" s="1"/>
      <c r="G46" s="1"/>
    </row>
    <row r="47" spans="1:7" ht="18" customHeight="1">
      <c r="A47" s="13" t="s">
        <v>41</v>
      </c>
      <c r="B47" s="14">
        <v>35199578</v>
      </c>
      <c r="C47" s="14">
        <v>32932150</v>
      </c>
      <c r="D47" s="14">
        <f t="shared" si="0"/>
        <v>-2267428</v>
      </c>
      <c r="E47" s="15">
        <f t="shared" si="1"/>
        <v>-6.4416340445899667E-2</v>
      </c>
      <c r="F47" s="1"/>
      <c r="G47" s="1"/>
    </row>
    <row r="48" spans="1:7" ht="18" customHeight="1">
      <c r="A48" s="10" t="s">
        <v>42</v>
      </c>
      <c r="B48" s="11">
        <v>5866843</v>
      </c>
      <c r="C48" s="11">
        <v>6680103</v>
      </c>
      <c r="D48" s="11">
        <f t="shared" si="0"/>
        <v>813260</v>
      </c>
      <c r="E48" s="12">
        <f t="shared" si="1"/>
        <v>0.1386196971693294</v>
      </c>
      <c r="F48" s="1"/>
      <c r="G48" s="1"/>
    </row>
    <row r="49" spans="1:7" ht="18" customHeight="1">
      <c r="A49" s="10" t="s">
        <v>43</v>
      </c>
      <c r="B49" s="11">
        <v>12043057</v>
      </c>
      <c r="C49" s="11">
        <v>10839402</v>
      </c>
      <c r="D49" s="11">
        <f t="shared" si="0"/>
        <v>-1203655</v>
      </c>
      <c r="E49" s="12">
        <f t="shared" si="1"/>
        <v>-9.9945968868203477E-2</v>
      </c>
      <c r="F49" s="1"/>
      <c r="G49" s="1"/>
    </row>
    <row r="50" spans="1:7" ht="18" customHeight="1">
      <c r="A50" s="10" t="s">
        <v>44</v>
      </c>
      <c r="B50" s="11">
        <v>40343724</v>
      </c>
      <c r="C50" s="11">
        <v>36311530</v>
      </c>
      <c r="D50" s="11">
        <f t="shared" si="0"/>
        <v>-4032194</v>
      </c>
      <c r="E50" s="12">
        <f t="shared" si="1"/>
        <v>-9.9946003993087007E-2</v>
      </c>
      <c r="F50" s="1"/>
      <c r="G50" s="1"/>
    </row>
    <row r="51" spans="1:7" ht="18" customHeight="1">
      <c r="A51" s="13" t="s">
        <v>45</v>
      </c>
      <c r="B51" s="14">
        <v>20155589</v>
      </c>
      <c r="C51" s="14">
        <v>18141119</v>
      </c>
      <c r="D51" s="14">
        <f t="shared" si="0"/>
        <v>-2014470</v>
      </c>
      <c r="E51" s="15">
        <f t="shared" si="1"/>
        <v>-9.9945975282587876E-2</v>
      </c>
      <c r="F51" s="1"/>
      <c r="G51" s="1"/>
    </row>
    <row r="52" spans="1:7" ht="18" customHeight="1">
      <c r="A52" s="10" t="s">
        <v>46</v>
      </c>
      <c r="B52" s="11">
        <v>2585364</v>
      </c>
      <c r="C52" s="11">
        <v>2476330</v>
      </c>
      <c r="D52" s="11">
        <f t="shared" si="0"/>
        <v>-109034</v>
      </c>
      <c r="E52" s="12">
        <f t="shared" si="1"/>
        <v>-4.2173558539532537E-2</v>
      </c>
      <c r="F52" s="1"/>
      <c r="G52" s="1"/>
    </row>
    <row r="53" spans="1:7" ht="18" customHeight="1">
      <c r="A53" s="10" t="s">
        <v>47</v>
      </c>
      <c r="B53" s="11">
        <v>8672410</v>
      </c>
      <c r="C53" s="11">
        <v>9817775</v>
      </c>
      <c r="D53" s="11">
        <f t="shared" si="0"/>
        <v>1145365</v>
      </c>
      <c r="E53" s="12">
        <f t="shared" si="1"/>
        <v>0.13206997824134237</v>
      </c>
      <c r="F53" s="1"/>
      <c r="G53" s="1"/>
    </row>
    <row r="54" spans="1:7" ht="18" customHeight="1">
      <c r="A54" s="10" t="s">
        <v>48</v>
      </c>
      <c r="B54" s="11">
        <v>2202724</v>
      </c>
      <c r="C54" s="11">
        <v>2202857</v>
      </c>
      <c r="D54" s="11">
        <f t="shared" si="0"/>
        <v>133</v>
      </c>
      <c r="E54" s="12">
        <f t="shared" si="1"/>
        <v>6.0379784303435198E-5</v>
      </c>
      <c r="F54" s="1"/>
      <c r="G54" s="1"/>
    </row>
    <row r="55" spans="1:7" ht="18" customHeight="1">
      <c r="A55" s="13" t="s">
        <v>49</v>
      </c>
      <c r="B55" s="14">
        <v>14430633</v>
      </c>
      <c r="C55" s="14">
        <v>12988349</v>
      </c>
      <c r="D55" s="14">
        <f t="shared" si="0"/>
        <v>-1442284</v>
      </c>
      <c r="E55" s="15">
        <f t="shared" si="1"/>
        <v>-9.9945996824948702E-2</v>
      </c>
      <c r="F55" s="1"/>
      <c r="G55" s="1"/>
    </row>
    <row r="56" spans="1:7" ht="18" customHeight="1">
      <c r="A56" s="10" t="s">
        <v>50</v>
      </c>
      <c r="B56" s="11">
        <v>90806962</v>
      </c>
      <c r="C56" s="11">
        <v>81731170</v>
      </c>
      <c r="D56" s="11">
        <f t="shared" si="0"/>
        <v>-9075792</v>
      </c>
      <c r="E56" s="12">
        <f t="shared" si="1"/>
        <v>-9.994599312770755E-2</v>
      </c>
      <c r="F56" s="1"/>
      <c r="G56" s="1"/>
    </row>
    <row r="57" spans="1:7" ht="18" customHeight="1">
      <c r="A57" s="10" t="s">
        <v>51</v>
      </c>
      <c r="B57" s="11">
        <v>2464341</v>
      </c>
      <c r="C57" s="11">
        <v>3108341</v>
      </c>
      <c r="D57" s="11">
        <f t="shared" si="0"/>
        <v>644000</v>
      </c>
      <c r="E57" s="12">
        <f t="shared" si="1"/>
        <v>0.26132747050834282</v>
      </c>
      <c r="F57" s="1"/>
      <c r="G57" s="1"/>
    </row>
    <row r="58" spans="1:7" ht="18" customHeight="1">
      <c r="A58" s="10" t="s">
        <v>52</v>
      </c>
      <c r="B58" s="11">
        <v>2202724</v>
      </c>
      <c r="C58" s="11">
        <v>2202857</v>
      </c>
      <c r="D58" s="11">
        <f t="shared" si="0"/>
        <v>133</v>
      </c>
      <c r="E58" s="12">
        <f t="shared" si="1"/>
        <v>6.0379784303435198E-5</v>
      </c>
      <c r="F58" s="1"/>
      <c r="G58" s="1"/>
    </row>
    <row r="59" spans="1:7" ht="18" customHeight="1">
      <c r="A59" s="13" t="s">
        <v>53</v>
      </c>
      <c r="B59" s="14">
        <v>12249134</v>
      </c>
      <c r="C59" s="14">
        <v>11024882</v>
      </c>
      <c r="D59" s="14">
        <f t="shared" si="0"/>
        <v>-1224252</v>
      </c>
      <c r="E59" s="15">
        <f t="shared" si="1"/>
        <v>-9.9946004346103165E-2</v>
      </c>
      <c r="F59" s="1"/>
      <c r="G59" s="1"/>
    </row>
    <row r="60" spans="1:7" ht="18" customHeight="1">
      <c r="A60" s="10" t="s">
        <v>54</v>
      </c>
      <c r="B60" s="11">
        <v>21854025</v>
      </c>
      <c r="C60" s="11">
        <v>19669803</v>
      </c>
      <c r="D60" s="11">
        <f t="shared" si="0"/>
        <v>-2184222</v>
      </c>
      <c r="E60" s="12">
        <f t="shared" si="1"/>
        <v>-9.9945982490639601E-2</v>
      </c>
      <c r="F60" s="1"/>
      <c r="G60" s="1"/>
    </row>
    <row r="61" spans="1:7" ht="18" customHeight="1">
      <c r="A61" s="10" t="s">
        <v>55</v>
      </c>
      <c r="B61" s="11">
        <v>4846038</v>
      </c>
      <c r="C61" s="11">
        <v>5239482</v>
      </c>
      <c r="D61" s="11">
        <f t="shared" si="0"/>
        <v>393444</v>
      </c>
      <c r="E61" s="12">
        <f t="shared" si="1"/>
        <v>8.1188797941741275E-2</v>
      </c>
      <c r="F61" s="1"/>
      <c r="G61" s="1"/>
    </row>
    <row r="62" spans="1:7" ht="18" customHeight="1">
      <c r="A62" s="10" t="s">
        <v>56</v>
      </c>
      <c r="B62" s="11">
        <v>7783260</v>
      </c>
      <c r="C62" s="11">
        <v>7451034</v>
      </c>
      <c r="D62" s="11">
        <f t="shared" si="0"/>
        <v>-332226</v>
      </c>
      <c r="E62" s="12">
        <f t="shared" si="1"/>
        <v>-4.2684684823582918E-2</v>
      </c>
      <c r="F62" s="1"/>
      <c r="G62" s="1"/>
    </row>
    <row r="63" spans="1:7" ht="18" customHeight="1">
      <c r="A63" s="13" t="s">
        <v>57</v>
      </c>
      <c r="B63" s="14">
        <v>2202724</v>
      </c>
      <c r="C63" s="14">
        <v>2202857</v>
      </c>
      <c r="D63" s="14">
        <f t="shared" si="0"/>
        <v>133</v>
      </c>
      <c r="E63" s="15">
        <f t="shared" si="1"/>
        <v>6.0379784303435198E-5</v>
      </c>
      <c r="F63" s="1"/>
      <c r="G63" s="1"/>
    </row>
    <row r="64" spans="1:7" ht="18" customHeight="1">
      <c r="A64" s="7" t="s">
        <v>58</v>
      </c>
      <c r="B64" s="16">
        <f>SUM(B12:B63)</f>
        <v>881089755</v>
      </c>
      <c r="C64" s="16">
        <f>SUM(C12:C63)</f>
        <v>881142622</v>
      </c>
      <c r="D64" s="16">
        <f>SUM(D12:D63)</f>
        <v>52867</v>
      </c>
      <c r="E64" s="17">
        <f t="shared" si="1"/>
        <v>6.0001832616927888E-5</v>
      </c>
      <c r="F64" s="1"/>
      <c r="G64" s="1"/>
    </row>
    <row r="65" spans="1:7" ht="18" customHeight="1">
      <c r="A65" s="10" t="s">
        <v>59</v>
      </c>
      <c r="B65" s="11">
        <v>318370</v>
      </c>
      <c r="C65" s="11">
        <v>322472</v>
      </c>
      <c r="D65" s="11">
        <f>C65-B65</f>
        <v>4102</v>
      </c>
      <c r="E65" s="12">
        <f t="shared" si="1"/>
        <v>1.2884379809655433E-2</v>
      </c>
      <c r="F65" s="1"/>
      <c r="G65" s="1"/>
    </row>
    <row r="66" spans="1:7" ht="18" customHeight="1">
      <c r="A66" s="10" t="s">
        <v>60</v>
      </c>
      <c r="B66" s="11">
        <v>873724</v>
      </c>
      <c r="C66" s="11">
        <v>884979</v>
      </c>
      <c r="D66" s="11">
        <f>C66-B66</f>
        <v>11255</v>
      </c>
      <c r="E66" s="12">
        <f t="shared" si="1"/>
        <v>1.2881642257738142E-2</v>
      </c>
      <c r="F66" s="1"/>
      <c r="G66" s="1"/>
    </row>
    <row r="67" spans="1:7" ht="18" customHeight="1">
      <c r="A67" s="10" t="s">
        <v>61</v>
      </c>
      <c r="B67" s="11">
        <v>408004</v>
      </c>
      <c r="C67" s="11">
        <v>413259</v>
      </c>
      <c r="D67" s="11">
        <f>C67-B67</f>
        <v>5255</v>
      </c>
      <c r="E67" s="12">
        <f t="shared" si="1"/>
        <v>1.2879775688473642E-2</v>
      </c>
      <c r="F67" s="1"/>
      <c r="G67" s="1"/>
    </row>
    <row r="68" spans="1:7" ht="18" customHeight="1">
      <c r="A68" s="10" t="s">
        <v>62</v>
      </c>
      <c r="B68" s="11">
        <v>75000</v>
      </c>
      <c r="C68" s="11">
        <v>75000</v>
      </c>
      <c r="D68" s="11">
        <f>C68-B68</f>
        <v>0</v>
      </c>
      <c r="E68" s="12">
        <f t="shared" si="1"/>
        <v>0</v>
      </c>
      <c r="F68" s="1"/>
      <c r="G68" s="1"/>
    </row>
    <row r="69" spans="1:7" ht="18" customHeight="1">
      <c r="A69" s="13" t="s">
        <v>63</v>
      </c>
      <c r="B69" s="14">
        <v>533147</v>
      </c>
      <c r="C69" s="14">
        <v>512668</v>
      </c>
      <c r="D69" s="14">
        <f>C69-B69</f>
        <v>-20479</v>
      </c>
      <c r="E69" s="15">
        <f t="shared" si="1"/>
        <v>-3.8411545033546095E-2</v>
      </c>
      <c r="F69" s="1"/>
      <c r="G69" s="1"/>
    </row>
    <row r="70" spans="1:7" ht="18" customHeight="1">
      <c r="A70" s="7" t="s">
        <v>64</v>
      </c>
      <c r="B70" s="16">
        <f>SUM(B65:B69)</f>
        <v>2208245</v>
      </c>
      <c r="C70" s="16">
        <f>SUM(C65:C69)</f>
        <v>2208378</v>
      </c>
      <c r="D70" s="16">
        <f>SUM(D65:D69)</f>
        <v>133</v>
      </c>
      <c r="E70" s="18">
        <f t="shared" si="1"/>
        <v>6.0228824247309518E-5</v>
      </c>
      <c r="F70" s="1"/>
      <c r="G70" s="1"/>
    </row>
    <row r="71" spans="1:7">
      <c r="A71" s="23"/>
      <c r="B71" s="6"/>
      <c r="C71" s="6"/>
      <c r="E71" s="6"/>
      <c r="F71" s="1"/>
      <c r="G71" s="1"/>
    </row>
    <row r="72" spans="1:7">
      <c r="A72" s="24"/>
    </row>
  </sheetData>
  <mergeCells count="1">
    <mergeCell ref="A4:E4"/>
  </mergeCells>
  <printOptions horizontalCentered="1"/>
  <pageMargins left="0.55000000000000004" right="0.3" top="0.3" bottom="0.3" header="0" footer="0"/>
  <pageSetup scale="63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Litvin, David J - ETA</dc:creator>
  <cp:lastModifiedBy>Litvin, David J - ETA</cp:lastModifiedBy>
  <cp:lastPrinted>2025-05-21T22:13:29Z</cp:lastPrinted>
  <dcterms:created xsi:type="dcterms:W3CDTF">2024-04-10T21:11:04Z</dcterms:created>
  <dcterms:modified xsi:type="dcterms:W3CDTF">2025-05-21T22:16:53Z</dcterms:modified>
</cp:coreProperties>
</file>