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29D0C54A-B796-4E32-9DAA-64CF8BD78D9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W" sheetId="21" r:id="rId1"/>
  </sheets>
  <definedNames>
    <definedName name="_Key1" localSheetId="0" hidden="1">DW!$E$12:$E$63</definedName>
    <definedName name="_Key1" hidden="1">#REF!</definedName>
    <definedName name="_Order1" hidden="1">0</definedName>
    <definedName name="_Order2" hidden="1">0</definedName>
    <definedName name="_Sort" localSheetId="0" hidden="1">DW!$A$12:$E$63</definedName>
    <definedName name="_Sort" hidden="1">#REF!</definedName>
    <definedName name="_xlnm.Database">#REF!</definedName>
    <definedName name="_xlnm.Print_Area" localSheetId="0">DW!$A$1:$E$72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21" l="1"/>
  <c r="E71" i="21" s="1"/>
  <c r="C70" i="21"/>
  <c r="B70" i="21"/>
  <c r="D69" i="21"/>
  <c r="E69" i="21" s="1"/>
  <c r="D68" i="21"/>
  <c r="E68" i="21" s="1"/>
  <c r="D67" i="21"/>
  <c r="E67" i="21" s="1"/>
  <c r="D66" i="21"/>
  <c r="E66" i="21" s="1"/>
  <c r="D65" i="21"/>
  <c r="E65" i="21" s="1"/>
  <c r="C64" i="21"/>
  <c r="B64" i="2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1" i="21"/>
  <c r="E51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8" i="21"/>
  <c r="E38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D64" i="21" l="1"/>
  <c r="E64" i="21" s="1"/>
  <c r="C10" i="21"/>
  <c r="B10" i="21"/>
  <c r="D70" i="21"/>
  <c r="E70" i="21" s="1"/>
  <c r="E12" i="21"/>
  <c r="D10" i="21" l="1"/>
  <c r="E10" i="21" s="1"/>
</calcChain>
</file>

<file path=xl/sharedStrings.xml><?xml version="1.0" encoding="utf-8"?>
<sst xmlns="http://schemas.openxmlformats.org/spreadsheetml/2006/main" count="71" uniqueCount="71">
  <si>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</si>
  <si>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</si>
  <si>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</si>
  <si>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</si>
  <si>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</si>
  <si>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</si>
  <si>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</si>
  <si>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</si>
  <si>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</si>
  <si>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</si>
  <si>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</si>
  <si>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</si>
  <si>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</si>
  <si>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</si>
  <si>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</si>
  <si>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</si>
  <si>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</si>
  <si>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</si>
  <si>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</si>
  <si>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</si>
  <si>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</si>
  <si>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</si>
  <si>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</si>
  <si>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</si>
  <si>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</si>
  <si>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</si>
  <si>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</si>
  <si>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</si>
  <si>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</si>
  <si>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</si>
  <si>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</si>
  <si>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</si>
  <si>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</si>
  <si>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</si>
  <si>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</si>
  <si>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</si>
  <si>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</si>
  <si>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</si>
  <si>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</si>
  <si>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</si>
  <si>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</si>
  <si>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</si>
  <si>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</si>
  <si>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</si>
  <si>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</si>
  <si>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</si>
  <si>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</si>
  <si>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</si>
  <si>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</si>
  <si>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</si>
  <si>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</si>
  <si>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</si>
  <si>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</si>
  <si>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Department of Labor</t>
  </si>
  <si>
    <t>Employment and Training Administration</t>
  </si>
  <si>
    <t>WIOA Dislocated Worker Activities State Allotments</t>
  </si>
  <si>
    <t>Difference</t>
  </si>
  <si>
    <t>%
Difference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</si>
  <si>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</si>
  <si>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</si>
  <si>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</si>
  <si>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</si>
  <si>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</si>
  <si>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</si>
  <si>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</si>
  <si>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</si>
  <si>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</si>
  <si>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National Reserve</t>
  </si>
  <si>
    <t>PY 2022</t>
  </si>
  <si>
    <t>PY 2023</t>
  </si>
  <si>
    <t>Comparison of PY 2023 Allotments vs PY 2022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</si>
</sst>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_)"/>
  </numFmts>
  <fonts count="10">
    <font>
      <sz val="12"/>
      <name val="SWISS"/>
    </font>
    <font>
      <sz val="12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0"/>
      <name val="Arial"/>
      <family val="2"/>
    </font>
    <font>
      <b/>
      <sz val="10"/>
      <name val="SWISS"/>
    </font>
    <font>
      <i/>
      <sz val="12"/>
      <name val="SWISS"/>
    </font>
    <font>
      <b/>
      <sz val="12"/>
      <name val="Arial"/>
      <family val="2"/>
    </font>
    <font>
      <sz val="9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6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8" fillId="0" borderId="0" xfId="0" applyFont="1" applyFill="1" applyAlignment="1">
      <alignment horizontal="centerContinuous"/>
    </xf>
    <xf numFmtId="0" fontId="3" fillId="0" borderId="0" xfId="0" applyFont="1" applyFill="1"/>
    <xf numFmtId="0" fontId="4" fillId="0" borderId="0" xfId="0" quotePrefix="1" applyFont="1" applyFill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5" fontId="8" fillId="0" borderId="0" xfId="0" applyNumberFormat="1" applyFont="1" applyFill="1"/>
    <xf numFmtId="10" fontId="8" fillId="0" borderId="0" xfId="0" applyNumberFormat="1" applyFont="1" applyFill="1"/>
    <xf numFmtId="0" fontId="8" fillId="0" borderId="0" xfId="0" applyFont="1" applyFill="1"/>
    <xf numFmtId="37" fontId="3" fillId="0" borderId="0" xfId="0" applyNumberFormat="1" applyFont="1" applyFill="1"/>
    <xf numFmtId="10" fontId="3" fillId="0" borderId="0" xfId="0" applyNumberFormat="1" applyFont="1" applyFill="1"/>
    <xf numFmtId="0" fontId="2" fillId="0" borderId="3" xfId="0" applyFont="1" applyFill="1" applyBorder="1"/>
    <xf numFmtId="37" fontId="3" fillId="0" borderId="3" xfId="0" applyNumberFormat="1" applyFont="1" applyFill="1" applyBorder="1"/>
    <xf numFmtId="10" fontId="3" fillId="0" borderId="3" xfId="0" applyNumberFormat="1" applyFont="1" applyFill="1" applyBorder="1"/>
    <xf numFmtId="37" fontId="2" fillId="0" borderId="1" xfId="0" applyNumberFormat="1" applyFont="1" applyFill="1" applyBorder="1"/>
    <xf numFmtId="10" fontId="2" fillId="0" borderId="1" xfId="0" applyNumberFormat="1" applyFont="1" applyFill="1" applyBorder="1"/>
    <xf numFmtId="10" fontId="2" fillId="0" borderId="1" xfId="0" applyNumberFormat="1" applyFont="1" applyFill="1" applyBorder="1" applyAlignment="1">
      <alignment horizontal="right"/>
    </xf>
    <xf numFmtId="37" fontId="8" fillId="0" borderId="1" xfId="0" applyNumberFormat="1" applyFont="1" applyFill="1" applyBorder="1"/>
    <xf numFmtId="10" fontId="8" fillId="0" borderId="1" xfId="0" applyNumberFormat="1" applyFont="1" applyFill="1" applyBorder="1"/>
    <xf numFmtId="0" fontId="7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Fill="1"/>
    <xf numFmtId="164" fontId="5" fillId="0" borderId="0" xfId="0" applyNumberFormat="1" applyFont="1" applyFill="1"/>
    <xf numFmtId="0" fontId="4" fillId="0" borderId="0" xfId="0" applyFont="1" applyFill="1"/>
    <xf numFmtId="37" fontId="0" fillId="0" borderId="0" xfId="0" applyNumberFormat="1" applyFill="1"/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J80"/>
  <sheetViews>
    <sheetView tabSelected="1" zoomScaleNormal="100" workbookViewId="0"/>
  </sheetViews>
  <sheetFormatPr defaultColWidth="9.77734375" defaultRowHeight="15"/>
  <cols>
    <col min="1" max="1" width="20.77734375" style="3" customWidth="1"/>
    <col min="2" max="2" width="15.88671875" style="3" customWidth="1"/>
    <col min="3" max="3" width="16.77734375" style="3" customWidth="1"/>
    <col min="4" max="4" width="14.88671875" style="3" customWidth="1"/>
    <col min="5" max="5" width="11.88671875" style="3" customWidth="1"/>
    <col min="6" max="256" width="9.77734375" style="3"/>
    <col min="257" max="257" width="34.44140625" style="3" customWidth="1"/>
    <col min="258" max="258" width="15.88671875" style="3" customWidth="1"/>
    <col min="259" max="259" width="16.77734375" style="3" customWidth="1"/>
    <col min="260" max="260" width="14.88671875" style="3" customWidth="1"/>
    <col min="261" max="261" width="11.88671875" style="3" customWidth="1"/>
    <col min="262" max="512" width="9.77734375" style="3"/>
    <col min="513" max="513" width="34.44140625" style="3" customWidth="1"/>
    <col min="514" max="514" width="15.88671875" style="3" customWidth="1"/>
    <col min="515" max="515" width="16.77734375" style="3" customWidth="1"/>
    <col min="516" max="516" width="14.88671875" style="3" customWidth="1"/>
    <col min="517" max="517" width="11.88671875" style="3" customWidth="1"/>
    <col min="518" max="768" width="9.77734375" style="3"/>
    <col min="769" max="769" width="34.44140625" style="3" customWidth="1"/>
    <col min="770" max="770" width="15.88671875" style="3" customWidth="1"/>
    <col min="771" max="771" width="16.77734375" style="3" customWidth="1"/>
    <col min="772" max="772" width="14.88671875" style="3" customWidth="1"/>
    <col min="773" max="773" width="11.88671875" style="3" customWidth="1"/>
    <col min="774" max="1024" width="9.77734375" style="3"/>
    <col min="1025" max="1025" width="34.44140625" style="3" customWidth="1"/>
    <col min="1026" max="1026" width="15.88671875" style="3" customWidth="1"/>
    <col min="1027" max="1027" width="16.77734375" style="3" customWidth="1"/>
    <col min="1028" max="1028" width="14.88671875" style="3" customWidth="1"/>
    <col min="1029" max="1029" width="11.88671875" style="3" customWidth="1"/>
    <col min="1030" max="1280" width="9.77734375" style="3"/>
    <col min="1281" max="1281" width="34.44140625" style="3" customWidth="1"/>
    <col min="1282" max="1282" width="15.88671875" style="3" customWidth="1"/>
    <col min="1283" max="1283" width="16.77734375" style="3" customWidth="1"/>
    <col min="1284" max="1284" width="14.88671875" style="3" customWidth="1"/>
    <col min="1285" max="1285" width="11.88671875" style="3" customWidth="1"/>
    <col min="1286" max="1536" width="9.77734375" style="3"/>
    <col min="1537" max="1537" width="34.44140625" style="3" customWidth="1"/>
    <col min="1538" max="1538" width="15.88671875" style="3" customWidth="1"/>
    <col min="1539" max="1539" width="16.77734375" style="3" customWidth="1"/>
    <col min="1540" max="1540" width="14.88671875" style="3" customWidth="1"/>
    <col min="1541" max="1541" width="11.88671875" style="3" customWidth="1"/>
    <col min="1542" max="1792" width="9.77734375" style="3"/>
    <col min="1793" max="1793" width="34.44140625" style="3" customWidth="1"/>
    <col min="1794" max="1794" width="15.88671875" style="3" customWidth="1"/>
    <col min="1795" max="1795" width="16.77734375" style="3" customWidth="1"/>
    <col min="1796" max="1796" width="14.88671875" style="3" customWidth="1"/>
    <col min="1797" max="1797" width="11.88671875" style="3" customWidth="1"/>
    <col min="1798" max="2048" width="9.77734375" style="3"/>
    <col min="2049" max="2049" width="34.44140625" style="3" customWidth="1"/>
    <col min="2050" max="2050" width="15.88671875" style="3" customWidth="1"/>
    <col min="2051" max="2051" width="16.77734375" style="3" customWidth="1"/>
    <col min="2052" max="2052" width="14.88671875" style="3" customWidth="1"/>
    <col min="2053" max="2053" width="11.88671875" style="3" customWidth="1"/>
    <col min="2054" max="2304" width="9.77734375" style="3"/>
    <col min="2305" max="2305" width="34.44140625" style="3" customWidth="1"/>
    <col min="2306" max="2306" width="15.88671875" style="3" customWidth="1"/>
    <col min="2307" max="2307" width="16.77734375" style="3" customWidth="1"/>
    <col min="2308" max="2308" width="14.88671875" style="3" customWidth="1"/>
    <col min="2309" max="2309" width="11.88671875" style="3" customWidth="1"/>
    <col min="2310" max="2560" width="9.77734375" style="3"/>
    <col min="2561" max="2561" width="34.44140625" style="3" customWidth="1"/>
    <col min="2562" max="2562" width="15.88671875" style="3" customWidth="1"/>
    <col min="2563" max="2563" width="16.77734375" style="3" customWidth="1"/>
    <col min="2564" max="2564" width="14.88671875" style="3" customWidth="1"/>
    <col min="2565" max="2565" width="11.88671875" style="3" customWidth="1"/>
    <col min="2566" max="2816" width="9.77734375" style="3"/>
    <col min="2817" max="2817" width="34.44140625" style="3" customWidth="1"/>
    <col min="2818" max="2818" width="15.88671875" style="3" customWidth="1"/>
    <col min="2819" max="2819" width="16.77734375" style="3" customWidth="1"/>
    <col min="2820" max="2820" width="14.88671875" style="3" customWidth="1"/>
    <col min="2821" max="2821" width="11.88671875" style="3" customWidth="1"/>
    <col min="2822" max="3072" width="9.77734375" style="3"/>
    <col min="3073" max="3073" width="34.44140625" style="3" customWidth="1"/>
    <col min="3074" max="3074" width="15.88671875" style="3" customWidth="1"/>
    <col min="3075" max="3075" width="16.77734375" style="3" customWidth="1"/>
    <col min="3076" max="3076" width="14.88671875" style="3" customWidth="1"/>
    <col min="3077" max="3077" width="11.88671875" style="3" customWidth="1"/>
    <col min="3078" max="3328" width="9.77734375" style="3"/>
    <col min="3329" max="3329" width="34.44140625" style="3" customWidth="1"/>
    <col min="3330" max="3330" width="15.88671875" style="3" customWidth="1"/>
    <col min="3331" max="3331" width="16.77734375" style="3" customWidth="1"/>
    <col min="3332" max="3332" width="14.88671875" style="3" customWidth="1"/>
    <col min="3333" max="3333" width="11.88671875" style="3" customWidth="1"/>
    <col min="3334" max="3584" width="9.77734375" style="3"/>
    <col min="3585" max="3585" width="34.44140625" style="3" customWidth="1"/>
    <col min="3586" max="3586" width="15.88671875" style="3" customWidth="1"/>
    <col min="3587" max="3587" width="16.77734375" style="3" customWidth="1"/>
    <col min="3588" max="3588" width="14.88671875" style="3" customWidth="1"/>
    <col min="3589" max="3589" width="11.88671875" style="3" customWidth="1"/>
    <col min="3590" max="3840" width="9.77734375" style="3"/>
    <col min="3841" max="3841" width="34.44140625" style="3" customWidth="1"/>
    <col min="3842" max="3842" width="15.88671875" style="3" customWidth="1"/>
    <col min="3843" max="3843" width="16.77734375" style="3" customWidth="1"/>
    <col min="3844" max="3844" width="14.88671875" style="3" customWidth="1"/>
    <col min="3845" max="3845" width="11.88671875" style="3" customWidth="1"/>
    <col min="3846" max="4096" width="9.77734375" style="3"/>
    <col min="4097" max="4097" width="34.44140625" style="3" customWidth="1"/>
    <col min="4098" max="4098" width="15.88671875" style="3" customWidth="1"/>
    <col min="4099" max="4099" width="16.77734375" style="3" customWidth="1"/>
    <col min="4100" max="4100" width="14.88671875" style="3" customWidth="1"/>
    <col min="4101" max="4101" width="11.88671875" style="3" customWidth="1"/>
    <col min="4102" max="4352" width="9.77734375" style="3"/>
    <col min="4353" max="4353" width="34.44140625" style="3" customWidth="1"/>
    <col min="4354" max="4354" width="15.88671875" style="3" customWidth="1"/>
    <col min="4355" max="4355" width="16.77734375" style="3" customWidth="1"/>
    <col min="4356" max="4356" width="14.88671875" style="3" customWidth="1"/>
    <col min="4357" max="4357" width="11.88671875" style="3" customWidth="1"/>
    <col min="4358" max="4608" width="9.77734375" style="3"/>
    <col min="4609" max="4609" width="34.44140625" style="3" customWidth="1"/>
    <col min="4610" max="4610" width="15.88671875" style="3" customWidth="1"/>
    <col min="4611" max="4611" width="16.77734375" style="3" customWidth="1"/>
    <col min="4612" max="4612" width="14.88671875" style="3" customWidth="1"/>
    <col min="4613" max="4613" width="11.88671875" style="3" customWidth="1"/>
    <col min="4614" max="4864" width="9.77734375" style="3"/>
    <col min="4865" max="4865" width="34.44140625" style="3" customWidth="1"/>
    <col min="4866" max="4866" width="15.88671875" style="3" customWidth="1"/>
    <col min="4867" max="4867" width="16.77734375" style="3" customWidth="1"/>
    <col min="4868" max="4868" width="14.88671875" style="3" customWidth="1"/>
    <col min="4869" max="4869" width="11.88671875" style="3" customWidth="1"/>
    <col min="4870" max="5120" width="9.77734375" style="3"/>
    <col min="5121" max="5121" width="34.44140625" style="3" customWidth="1"/>
    <col min="5122" max="5122" width="15.88671875" style="3" customWidth="1"/>
    <col min="5123" max="5123" width="16.77734375" style="3" customWidth="1"/>
    <col min="5124" max="5124" width="14.88671875" style="3" customWidth="1"/>
    <col min="5125" max="5125" width="11.88671875" style="3" customWidth="1"/>
    <col min="5126" max="5376" width="9.77734375" style="3"/>
    <col min="5377" max="5377" width="34.44140625" style="3" customWidth="1"/>
    <col min="5378" max="5378" width="15.88671875" style="3" customWidth="1"/>
    <col min="5379" max="5379" width="16.77734375" style="3" customWidth="1"/>
    <col min="5380" max="5380" width="14.88671875" style="3" customWidth="1"/>
    <col min="5381" max="5381" width="11.88671875" style="3" customWidth="1"/>
    <col min="5382" max="5632" width="9.77734375" style="3"/>
    <col min="5633" max="5633" width="34.44140625" style="3" customWidth="1"/>
    <col min="5634" max="5634" width="15.88671875" style="3" customWidth="1"/>
    <col min="5635" max="5635" width="16.77734375" style="3" customWidth="1"/>
    <col min="5636" max="5636" width="14.88671875" style="3" customWidth="1"/>
    <col min="5637" max="5637" width="11.88671875" style="3" customWidth="1"/>
    <col min="5638" max="5888" width="9.77734375" style="3"/>
    <col min="5889" max="5889" width="34.44140625" style="3" customWidth="1"/>
    <col min="5890" max="5890" width="15.88671875" style="3" customWidth="1"/>
    <col min="5891" max="5891" width="16.77734375" style="3" customWidth="1"/>
    <col min="5892" max="5892" width="14.88671875" style="3" customWidth="1"/>
    <col min="5893" max="5893" width="11.88671875" style="3" customWidth="1"/>
    <col min="5894" max="6144" width="9.77734375" style="3"/>
    <col min="6145" max="6145" width="34.44140625" style="3" customWidth="1"/>
    <col min="6146" max="6146" width="15.88671875" style="3" customWidth="1"/>
    <col min="6147" max="6147" width="16.77734375" style="3" customWidth="1"/>
    <col min="6148" max="6148" width="14.88671875" style="3" customWidth="1"/>
    <col min="6149" max="6149" width="11.88671875" style="3" customWidth="1"/>
    <col min="6150" max="6400" width="9.77734375" style="3"/>
    <col min="6401" max="6401" width="34.44140625" style="3" customWidth="1"/>
    <col min="6402" max="6402" width="15.88671875" style="3" customWidth="1"/>
    <col min="6403" max="6403" width="16.77734375" style="3" customWidth="1"/>
    <col min="6404" max="6404" width="14.88671875" style="3" customWidth="1"/>
    <col min="6405" max="6405" width="11.88671875" style="3" customWidth="1"/>
    <col min="6406" max="6656" width="9.77734375" style="3"/>
    <col min="6657" max="6657" width="34.44140625" style="3" customWidth="1"/>
    <col min="6658" max="6658" width="15.88671875" style="3" customWidth="1"/>
    <col min="6659" max="6659" width="16.77734375" style="3" customWidth="1"/>
    <col min="6660" max="6660" width="14.88671875" style="3" customWidth="1"/>
    <col min="6661" max="6661" width="11.88671875" style="3" customWidth="1"/>
    <col min="6662" max="6912" width="9.77734375" style="3"/>
    <col min="6913" max="6913" width="34.44140625" style="3" customWidth="1"/>
    <col min="6914" max="6914" width="15.88671875" style="3" customWidth="1"/>
    <col min="6915" max="6915" width="16.77734375" style="3" customWidth="1"/>
    <col min="6916" max="6916" width="14.88671875" style="3" customWidth="1"/>
    <col min="6917" max="6917" width="11.88671875" style="3" customWidth="1"/>
    <col min="6918" max="7168" width="9.77734375" style="3"/>
    <col min="7169" max="7169" width="34.44140625" style="3" customWidth="1"/>
    <col min="7170" max="7170" width="15.88671875" style="3" customWidth="1"/>
    <col min="7171" max="7171" width="16.77734375" style="3" customWidth="1"/>
    <col min="7172" max="7172" width="14.88671875" style="3" customWidth="1"/>
    <col min="7173" max="7173" width="11.88671875" style="3" customWidth="1"/>
    <col min="7174" max="7424" width="9.77734375" style="3"/>
    <col min="7425" max="7425" width="34.44140625" style="3" customWidth="1"/>
    <col min="7426" max="7426" width="15.88671875" style="3" customWidth="1"/>
    <col min="7427" max="7427" width="16.77734375" style="3" customWidth="1"/>
    <col min="7428" max="7428" width="14.88671875" style="3" customWidth="1"/>
    <col min="7429" max="7429" width="11.88671875" style="3" customWidth="1"/>
    <col min="7430" max="7680" width="9.77734375" style="3"/>
    <col min="7681" max="7681" width="34.44140625" style="3" customWidth="1"/>
    <col min="7682" max="7682" width="15.88671875" style="3" customWidth="1"/>
    <col min="7683" max="7683" width="16.77734375" style="3" customWidth="1"/>
    <col min="7684" max="7684" width="14.88671875" style="3" customWidth="1"/>
    <col min="7685" max="7685" width="11.88671875" style="3" customWidth="1"/>
    <col min="7686" max="7936" width="9.77734375" style="3"/>
    <col min="7937" max="7937" width="34.44140625" style="3" customWidth="1"/>
    <col min="7938" max="7938" width="15.88671875" style="3" customWidth="1"/>
    <col min="7939" max="7939" width="16.77734375" style="3" customWidth="1"/>
    <col min="7940" max="7940" width="14.88671875" style="3" customWidth="1"/>
    <col min="7941" max="7941" width="11.88671875" style="3" customWidth="1"/>
    <col min="7942" max="8192" width="9.77734375" style="3"/>
    <col min="8193" max="8193" width="34.44140625" style="3" customWidth="1"/>
    <col min="8194" max="8194" width="15.88671875" style="3" customWidth="1"/>
    <col min="8195" max="8195" width="16.77734375" style="3" customWidth="1"/>
    <col min="8196" max="8196" width="14.88671875" style="3" customWidth="1"/>
    <col min="8197" max="8197" width="11.88671875" style="3" customWidth="1"/>
    <col min="8198" max="8448" width="9.77734375" style="3"/>
    <col min="8449" max="8449" width="34.44140625" style="3" customWidth="1"/>
    <col min="8450" max="8450" width="15.88671875" style="3" customWidth="1"/>
    <col min="8451" max="8451" width="16.77734375" style="3" customWidth="1"/>
    <col min="8452" max="8452" width="14.88671875" style="3" customWidth="1"/>
    <col min="8453" max="8453" width="11.88671875" style="3" customWidth="1"/>
    <col min="8454" max="8704" width="9.77734375" style="3"/>
    <col min="8705" max="8705" width="34.44140625" style="3" customWidth="1"/>
    <col min="8706" max="8706" width="15.88671875" style="3" customWidth="1"/>
    <col min="8707" max="8707" width="16.77734375" style="3" customWidth="1"/>
    <col min="8708" max="8708" width="14.88671875" style="3" customWidth="1"/>
    <col min="8709" max="8709" width="11.88671875" style="3" customWidth="1"/>
    <col min="8710" max="8960" width="9.77734375" style="3"/>
    <col min="8961" max="8961" width="34.44140625" style="3" customWidth="1"/>
    <col min="8962" max="8962" width="15.88671875" style="3" customWidth="1"/>
    <col min="8963" max="8963" width="16.77734375" style="3" customWidth="1"/>
    <col min="8964" max="8964" width="14.88671875" style="3" customWidth="1"/>
    <col min="8965" max="8965" width="11.88671875" style="3" customWidth="1"/>
    <col min="8966" max="9216" width="9.77734375" style="3"/>
    <col min="9217" max="9217" width="34.44140625" style="3" customWidth="1"/>
    <col min="9218" max="9218" width="15.88671875" style="3" customWidth="1"/>
    <col min="9219" max="9219" width="16.77734375" style="3" customWidth="1"/>
    <col min="9220" max="9220" width="14.88671875" style="3" customWidth="1"/>
    <col min="9221" max="9221" width="11.88671875" style="3" customWidth="1"/>
    <col min="9222" max="9472" width="9.77734375" style="3"/>
    <col min="9473" max="9473" width="34.44140625" style="3" customWidth="1"/>
    <col min="9474" max="9474" width="15.88671875" style="3" customWidth="1"/>
    <col min="9475" max="9475" width="16.77734375" style="3" customWidth="1"/>
    <col min="9476" max="9476" width="14.88671875" style="3" customWidth="1"/>
    <col min="9477" max="9477" width="11.88671875" style="3" customWidth="1"/>
    <col min="9478" max="9728" width="9.77734375" style="3"/>
    <col min="9729" max="9729" width="34.44140625" style="3" customWidth="1"/>
    <col min="9730" max="9730" width="15.88671875" style="3" customWidth="1"/>
    <col min="9731" max="9731" width="16.77734375" style="3" customWidth="1"/>
    <col min="9732" max="9732" width="14.88671875" style="3" customWidth="1"/>
    <col min="9733" max="9733" width="11.88671875" style="3" customWidth="1"/>
    <col min="9734" max="9984" width="9.77734375" style="3"/>
    <col min="9985" max="9985" width="34.44140625" style="3" customWidth="1"/>
    <col min="9986" max="9986" width="15.88671875" style="3" customWidth="1"/>
    <col min="9987" max="9987" width="16.77734375" style="3" customWidth="1"/>
    <col min="9988" max="9988" width="14.88671875" style="3" customWidth="1"/>
    <col min="9989" max="9989" width="11.88671875" style="3" customWidth="1"/>
    <col min="9990" max="10240" width="9.77734375" style="3"/>
    <col min="10241" max="10241" width="34.44140625" style="3" customWidth="1"/>
    <col min="10242" max="10242" width="15.88671875" style="3" customWidth="1"/>
    <col min="10243" max="10243" width="16.77734375" style="3" customWidth="1"/>
    <col min="10244" max="10244" width="14.88671875" style="3" customWidth="1"/>
    <col min="10245" max="10245" width="11.88671875" style="3" customWidth="1"/>
    <col min="10246" max="10496" width="9.77734375" style="3"/>
    <col min="10497" max="10497" width="34.44140625" style="3" customWidth="1"/>
    <col min="10498" max="10498" width="15.88671875" style="3" customWidth="1"/>
    <col min="10499" max="10499" width="16.77734375" style="3" customWidth="1"/>
    <col min="10500" max="10500" width="14.88671875" style="3" customWidth="1"/>
    <col min="10501" max="10501" width="11.88671875" style="3" customWidth="1"/>
    <col min="10502" max="10752" width="9.77734375" style="3"/>
    <col min="10753" max="10753" width="34.44140625" style="3" customWidth="1"/>
    <col min="10754" max="10754" width="15.88671875" style="3" customWidth="1"/>
    <col min="10755" max="10755" width="16.77734375" style="3" customWidth="1"/>
    <col min="10756" max="10756" width="14.88671875" style="3" customWidth="1"/>
    <col min="10757" max="10757" width="11.88671875" style="3" customWidth="1"/>
    <col min="10758" max="11008" width="9.77734375" style="3"/>
    <col min="11009" max="11009" width="34.44140625" style="3" customWidth="1"/>
    <col min="11010" max="11010" width="15.88671875" style="3" customWidth="1"/>
    <col min="11011" max="11011" width="16.77734375" style="3" customWidth="1"/>
    <col min="11012" max="11012" width="14.88671875" style="3" customWidth="1"/>
    <col min="11013" max="11013" width="11.88671875" style="3" customWidth="1"/>
    <col min="11014" max="11264" width="9.77734375" style="3"/>
    <col min="11265" max="11265" width="34.44140625" style="3" customWidth="1"/>
    <col min="11266" max="11266" width="15.88671875" style="3" customWidth="1"/>
    <col min="11267" max="11267" width="16.77734375" style="3" customWidth="1"/>
    <col min="11268" max="11268" width="14.88671875" style="3" customWidth="1"/>
    <col min="11269" max="11269" width="11.88671875" style="3" customWidth="1"/>
    <col min="11270" max="11520" width="9.77734375" style="3"/>
    <col min="11521" max="11521" width="34.44140625" style="3" customWidth="1"/>
    <col min="11522" max="11522" width="15.88671875" style="3" customWidth="1"/>
    <col min="11523" max="11523" width="16.77734375" style="3" customWidth="1"/>
    <col min="11524" max="11524" width="14.88671875" style="3" customWidth="1"/>
    <col min="11525" max="11525" width="11.88671875" style="3" customWidth="1"/>
    <col min="11526" max="11776" width="9.77734375" style="3"/>
    <col min="11777" max="11777" width="34.44140625" style="3" customWidth="1"/>
    <col min="11778" max="11778" width="15.88671875" style="3" customWidth="1"/>
    <col min="11779" max="11779" width="16.77734375" style="3" customWidth="1"/>
    <col min="11780" max="11780" width="14.88671875" style="3" customWidth="1"/>
    <col min="11781" max="11781" width="11.88671875" style="3" customWidth="1"/>
    <col min="11782" max="12032" width="9.77734375" style="3"/>
    <col min="12033" max="12033" width="34.44140625" style="3" customWidth="1"/>
    <col min="12034" max="12034" width="15.88671875" style="3" customWidth="1"/>
    <col min="12035" max="12035" width="16.77734375" style="3" customWidth="1"/>
    <col min="12036" max="12036" width="14.88671875" style="3" customWidth="1"/>
    <col min="12037" max="12037" width="11.88671875" style="3" customWidth="1"/>
    <col min="12038" max="12288" width="9.77734375" style="3"/>
    <col min="12289" max="12289" width="34.44140625" style="3" customWidth="1"/>
    <col min="12290" max="12290" width="15.88671875" style="3" customWidth="1"/>
    <col min="12291" max="12291" width="16.77734375" style="3" customWidth="1"/>
    <col min="12292" max="12292" width="14.88671875" style="3" customWidth="1"/>
    <col min="12293" max="12293" width="11.88671875" style="3" customWidth="1"/>
    <col min="12294" max="12544" width="9.77734375" style="3"/>
    <col min="12545" max="12545" width="34.44140625" style="3" customWidth="1"/>
    <col min="12546" max="12546" width="15.88671875" style="3" customWidth="1"/>
    <col min="12547" max="12547" width="16.77734375" style="3" customWidth="1"/>
    <col min="12548" max="12548" width="14.88671875" style="3" customWidth="1"/>
    <col min="12549" max="12549" width="11.88671875" style="3" customWidth="1"/>
    <col min="12550" max="12800" width="9.77734375" style="3"/>
    <col min="12801" max="12801" width="34.44140625" style="3" customWidth="1"/>
    <col min="12802" max="12802" width="15.88671875" style="3" customWidth="1"/>
    <col min="12803" max="12803" width="16.77734375" style="3" customWidth="1"/>
    <col min="12804" max="12804" width="14.88671875" style="3" customWidth="1"/>
    <col min="12805" max="12805" width="11.88671875" style="3" customWidth="1"/>
    <col min="12806" max="13056" width="9.77734375" style="3"/>
    <col min="13057" max="13057" width="34.44140625" style="3" customWidth="1"/>
    <col min="13058" max="13058" width="15.88671875" style="3" customWidth="1"/>
    <col min="13059" max="13059" width="16.77734375" style="3" customWidth="1"/>
    <col min="13060" max="13060" width="14.88671875" style="3" customWidth="1"/>
    <col min="13061" max="13061" width="11.88671875" style="3" customWidth="1"/>
    <col min="13062" max="13312" width="9.77734375" style="3"/>
    <col min="13313" max="13313" width="34.44140625" style="3" customWidth="1"/>
    <col min="13314" max="13314" width="15.88671875" style="3" customWidth="1"/>
    <col min="13315" max="13315" width="16.77734375" style="3" customWidth="1"/>
    <col min="13316" max="13316" width="14.88671875" style="3" customWidth="1"/>
    <col min="13317" max="13317" width="11.88671875" style="3" customWidth="1"/>
    <col min="13318" max="13568" width="9.77734375" style="3"/>
    <col min="13569" max="13569" width="34.44140625" style="3" customWidth="1"/>
    <col min="13570" max="13570" width="15.88671875" style="3" customWidth="1"/>
    <col min="13571" max="13571" width="16.77734375" style="3" customWidth="1"/>
    <col min="13572" max="13572" width="14.88671875" style="3" customWidth="1"/>
    <col min="13573" max="13573" width="11.88671875" style="3" customWidth="1"/>
    <col min="13574" max="13824" width="9.77734375" style="3"/>
    <col min="13825" max="13825" width="34.44140625" style="3" customWidth="1"/>
    <col min="13826" max="13826" width="15.88671875" style="3" customWidth="1"/>
    <col min="13827" max="13827" width="16.77734375" style="3" customWidth="1"/>
    <col min="13828" max="13828" width="14.88671875" style="3" customWidth="1"/>
    <col min="13829" max="13829" width="11.88671875" style="3" customWidth="1"/>
    <col min="13830" max="14080" width="9.77734375" style="3"/>
    <col min="14081" max="14081" width="34.44140625" style="3" customWidth="1"/>
    <col min="14082" max="14082" width="15.88671875" style="3" customWidth="1"/>
    <col min="14083" max="14083" width="16.77734375" style="3" customWidth="1"/>
    <col min="14084" max="14084" width="14.88671875" style="3" customWidth="1"/>
    <col min="14085" max="14085" width="11.88671875" style="3" customWidth="1"/>
    <col min="14086" max="14336" width="9.77734375" style="3"/>
    <col min="14337" max="14337" width="34.44140625" style="3" customWidth="1"/>
    <col min="14338" max="14338" width="15.88671875" style="3" customWidth="1"/>
    <col min="14339" max="14339" width="16.77734375" style="3" customWidth="1"/>
    <col min="14340" max="14340" width="14.88671875" style="3" customWidth="1"/>
    <col min="14341" max="14341" width="11.88671875" style="3" customWidth="1"/>
    <col min="14342" max="14592" width="9.77734375" style="3"/>
    <col min="14593" max="14593" width="34.44140625" style="3" customWidth="1"/>
    <col min="14594" max="14594" width="15.88671875" style="3" customWidth="1"/>
    <col min="14595" max="14595" width="16.77734375" style="3" customWidth="1"/>
    <col min="14596" max="14596" width="14.88671875" style="3" customWidth="1"/>
    <col min="14597" max="14597" width="11.88671875" style="3" customWidth="1"/>
    <col min="14598" max="14848" width="9.77734375" style="3"/>
    <col min="14849" max="14849" width="34.44140625" style="3" customWidth="1"/>
    <col min="14850" max="14850" width="15.88671875" style="3" customWidth="1"/>
    <col min="14851" max="14851" width="16.77734375" style="3" customWidth="1"/>
    <col min="14852" max="14852" width="14.88671875" style="3" customWidth="1"/>
    <col min="14853" max="14853" width="11.88671875" style="3" customWidth="1"/>
    <col min="14854" max="15104" width="9.77734375" style="3"/>
    <col min="15105" max="15105" width="34.44140625" style="3" customWidth="1"/>
    <col min="15106" max="15106" width="15.88671875" style="3" customWidth="1"/>
    <col min="15107" max="15107" width="16.77734375" style="3" customWidth="1"/>
    <col min="15108" max="15108" width="14.88671875" style="3" customWidth="1"/>
    <col min="15109" max="15109" width="11.88671875" style="3" customWidth="1"/>
    <col min="15110" max="15360" width="9.77734375" style="3"/>
    <col min="15361" max="15361" width="34.44140625" style="3" customWidth="1"/>
    <col min="15362" max="15362" width="15.88671875" style="3" customWidth="1"/>
    <col min="15363" max="15363" width="16.77734375" style="3" customWidth="1"/>
    <col min="15364" max="15364" width="14.88671875" style="3" customWidth="1"/>
    <col min="15365" max="15365" width="11.88671875" style="3" customWidth="1"/>
    <col min="15366" max="15616" width="9.77734375" style="3"/>
    <col min="15617" max="15617" width="34.44140625" style="3" customWidth="1"/>
    <col min="15618" max="15618" width="15.88671875" style="3" customWidth="1"/>
    <col min="15619" max="15619" width="16.77734375" style="3" customWidth="1"/>
    <col min="15620" max="15620" width="14.88671875" style="3" customWidth="1"/>
    <col min="15621" max="15621" width="11.88671875" style="3" customWidth="1"/>
    <col min="15622" max="15872" width="9.77734375" style="3"/>
    <col min="15873" max="15873" width="34.44140625" style="3" customWidth="1"/>
    <col min="15874" max="15874" width="15.88671875" style="3" customWidth="1"/>
    <col min="15875" max="15875" width="16.77734375" style="3" customWidth="1"/>
    <col min="15876" max="15876" width="14.88671875" style="3" customWidth="1"/>
    <col min="15877" max="15877" width="11.88671875" style="3" customWidth="1"/>
    <col min="15878" max="16128" width="9.77734375" style="3"/>
    <col min="16129" max="16129" width="34.44140625" style="3" customWidth="1"/>
    <col min="16130" max="16130" width="15.88671875" style="3" customWidth="1"/>
    <col min="16131" max="16131" width="16.77734375" style="3" customWidth="1"/>
    <col min="16132" max="16132" width="14.88671875" style="3" customWidth="1"/>
    <col min="16133" max="16133" width="11.88671875" style="3" customWidth="1"/>
    <col min="16134" max="16384" width="9.77734375" style="3"/>
  </cols>
  <sheetData>
    <row r="1" spans="1:10">
      <c r="A1" s="1" t="s">
        <v>53</v>
      </c>
      <c r="B1" s="2"/>
      <c r="C1" s="2"/>
      <c r="D1" s="2"/>
      <c r="E1" s="2"/>
      <c r="G1" s="4"/>
    </row>
    <row r="2" spans="1:10">
      <c r="A2" s="1" t="s">
        <v>54</v>
      </c>
      <c r="B2" s="2"/>
      <c r="C2" s="2"/>
      <c r="D2" s="2"/>
      <c r="E2" s="2"/>
      <c r="F2" s="4"/>
      <c r="G2" s="4"/>
    </row>
    <row r="3" spans="1:10" ht="15.75">
      <c r="A3" s="5" t="s">
        <v>55</v>
      </c>
      <c r="B3" s="2"/>
      <c r="C3" s="2"/>
      <c r="D3" s="2"/>
      <c r="E3" s="2"/>
      <c r="F3" s="4"/>
      <c r="G3" s="4"/>
    </row>
    <row r="4" spans="1:10" ht="15.75">
      <c r="A4" s="6" t="s">
        <v>70</v>
      </c>
      <c r="B4" s="7"/>
      <c r="C4" s="7"/>
      <c r="D4" s="7"/>
      <c r="E4" s="7"/>
      <c r="F4" s="4"/>
      <c r="G4" s="8"/>
    </row>
    <row r="5" spans="1:10" ht="15.75" customHeight="1">
      <c r="B5" s="2"/>
      <c r="C5" s="2"/>
      <c r="D5" s="2"/>
      <c r="E5" s="2"/>
      <c r="F5" s="4"/>
      <c r="G5" s="8"/>
      <c r="J5" s="8"/>
    </row>
    <row r="6" spans="1:10" ht="9" customHeight="1">
      <c r="A6" s="9"/>
      <c r="B6" s="10"/>
      <c r="D6" s="9"/>
      <c r="E6" s="9"/>
      <c r="F6" s="4"/>
      <c r="G6" s="4"/>
    </row>
    <row r="7" spans="1:10" ht="52.15" customHeight="1">
      <c r="A7" s="11" t="s">
        <v>0</v>
      </c>
      <c r="B7" s="12" t="s">
        <v>68</v>
      </c>
      <c r="C7" s="12" t="s">
        <v>69</v>
      </c>
      <c r="D7" s="13" t="s">
        <v>56</v>
      </c>
      <c r="E7" s="12" t="s">
        <v>57</v>
      </c>
      <c r="F7" s="4"/>
      <c r="G7" s="4"/>
    </row>
    <row r="8" spans="1:10" ht="9.75" customHeight="1">
      <c r="A8" s="14"/>
      <c r="B8" s="14"/>
      <c r="C8" s="14"/>
      <c r="D8" s="14"/>
      <c r="E8" s="14"/>
      <c r="F8" s="4"/>
      <c r="G8" s="4"/>
    </row>
    <row r="9" spans="1:10" ht="9" customHeight="1">
      <c r="A9" s="14"/>
      <c r="B9" s="14"/>
      <c r="C9" s="14"/>
      <c r="D9" s="14"/>
      <c r="E9" s="14"/>
      <c r="F9" s="4"/>
      <c r="G9" s="4"/>
    </row>
    <row r="10" spans="1:10" ht="15.75">
      <c r="A10" s="14" t="s">
        <v>66</v>
      </c>
      <c r="B10" s="15">
        <f>B64+B70+B71</f>
        <v>1371910000</v>
      </c>
      <c r="C10" s="15">
        <f>C64+C70+C71</f>
        <v>1417357000</v>
      </c>
      <c r="D10" s="15">
        <f>D64+D70+D71</f>
        <v>45447000</v>
      </c>
      <c r="E10" s="16">
        <f>D10/B10</f>
        <v>3.3126808609894233E-2</v>
      </c>
      <c r="F10" s="4"/>
      <c r="G10" s="4"/>
    </row>
    <row r="11" spans="1:10" ht="7.5" customHeight="1">
      <c r="A11" s="9"/>
      <c r="B11" s="17"/>
      <c r="C11" s="17"/>
      <c r="D11" s="17"/>
      <c r="E11" s="17"/>
      <c r="F11" s="4"/>
      <c r="G11" s="4"/>
    </row>
    <row r="12" spans="1:10" ht="18" customHeight="1">
      <c r="A12" s="14" t="s">
        <v>1</v>
      </c>
      <c r="B12" s="18">
        <v>14354136</v>
      </c>
      <c r="C12" s="18">
        <v>13164128</v>
      </c>
      <c r="D12" s="18">
        <f t="shared" ref="D12:D63" si="0">C12-B12</f>
        <v>-1190008</v>
      </c>
      <c r="E12" s="19">
        <f t="shared" ref="E12:E71" si="1">D12/B12</f>
        <v>-8.2903492066676812E-2</v>
      </c>
      <c r="F12" s="4"/>
      <c r="G12" s="4"/>
    </row>
    <row r="13" spans="1:10" ht="18" customHeight="1">
      <c r="A13" s="14" t="s">
        <v>2</v>
      </c>
      <c r="B13" s="18">
        <v>6952482</v>
      </c>
      <c r="C13" s="18">
        <v>6376097</v>
      </c>
      <c r="D13" s="18">
        <f t="shared" si="0"/>
        <v>-576385</v>
      </c>
      <c r="E13" s="19">
        <f t="shared" si="1"/>
        <v>-8.2903486841102214E-2</v>
      </c>
      <c r="F13" s="4"/>
      <c r="G13" s="4"/>
    </row>
    <row r="14" spans="1:10" ht="18" customHeight="1">
      <c r="A14" s="14" t="s">
        <v>3</v>
      </c>
      <c r="B14" s="18">
        <v>32882281</v>
      </c>
      <c r="C14" s="18">
        <v>30156226</v>
      </c>
      <c r="D14" s="18">
        <f t="shared" si="0"/>
        <v>-2726055</v>
      </c>
      <c r="E14" s="19">
        <f t="shared" si="1"/>
        <v>-8.2903464026720039E-2</v>
      </c>
      <c r="F14" s="4"/>
      <c r="G14" s="4"/>
    </row>
    <row r="15" spans="1:10" ht="18" customHeight="1">
      <c r="A15" s="20" t="s">
        <v>4</v>
      </c>
      <c r="B15" s="21">
        <v>5004071</v>
      </c>
      <c r="C15" s="21">
        <v>4589216</v>
      </c>
      <c r="D15" s="21">
        <f t="shared" si="0"/>
        <v>-414855</v>
      </c>
      <c r="E15" s="22">
        <f t="shared" si="1"/>
        <v>-8.290349997032416E-2</v>
      </c>
      <c r="F15" s="4"/>
      <c r="G15" s="4"/>
    </row>
    <row r="16" spans="1:10" ht="18" customHeight="1">
      <c r="A16" s="14" t="s">
        <v>5</v>
      </c>
      <c r="B16" s="18">
        <v>172716686</v>
      </c>
      <c r="C16" s="18">
        <v>158397875</v>
      </c>
      <c r="D16" s="18">
        <f t="shared" si="0"/>
        <v>-14318811</v>
      </c>
      <c r="E16" s="19">
        <f t="shared" si="1"/>
        <v>-8.2903460757694253E-2</v>
      </c>
      <c r="F16" s="4"/>
      <c r="G16" s="4"/>
    </row>
    <row r="17" spans="1:7" ht="18" customHeight="1">
      <c r="A17" s="14" t="s">
        <v>6</v>
      </c>
      <c r="B17" s="18">
        <v>15998009</v>
      </c>
      <c r="C17" s="18">
        <v>14671719</v>
      </c>
      <c r="D17" s="18">
        <f t="shared" si="0"/>
        <v>-1326290</v>
      </c>
      <c r="E17" s="19">
        <f t="shared" si="1"/>
        <v>-8.2903441296976396E-2</v>
      </c>
      <c r="F17" s="4"/>
      <c r="G17" s="4"/>
    </row>
    <row r="18" spans="1:7" ht="18" customHeight="1">
      <c r="A18" s="14" t="s">
        <v>7</v>
      </c>
      <c r="B18" s="18">
        <v>13434048</v>
      </c>
      <c r="C18" s="18">
        <v>12320319</v>
      </c>
      <c r="D18" s="18">
        <f t="shared" si="0"/>
        <v>-1113729</v>
      </c>
      <c r="E18" s="19">
        <f t="shared" si="1"/>
        <v>-8.2903455458846059E-2</v>
      </c>
      <c r="F18" s="4"/>
      <c r="G18" s="4"/>
    </row>
    <row r="19" spans="1:7" ht="18" customHeight="1">
      <c r="A19" s="20" t="s">
        <v>8</v>
      </c>
      <c r="B19" s="21">
        <v>2792814</v>
      </c>
      <c r="C19" s="21">
        <v>2561280</v>
      </c>
      <c r="D19" s="21">
        <f t="shared" si="0"/>
        <v>-231534</v>
      </c>
      <c r="E19" s="22">
        <f t="shared" si="1"/>
        <v>-8.2903480145831404E-2</v>
      </c>
      <c r="F19" s="4"/>
      <c r="G19" s="4"/>
    </row>
    <row r="20" spans="1:7" ht="18" customHeight="1">
      <c r="A20" s="14" t="s">
        <v>9</v>
      </c>
      <c r="B20" s="18">
        <v>9172120</v>
      </c>
      <c r="C20" s="18">
        <v>12150262</v>
      </c>
      <c r="D20" s="18">
        <f t="shared" si="0"/>
        <v>2978142</v>
      </c>
      <c r="E20" s="19">
        <f t="shared" si="1"/>
        <v>0.32469505414233568</v>
      </c>
      <c r="F20" s="4"/>
      <c r="G20" s="4"/>
    </row>
    <row r="21" spans="1:7" ht="18" customHeight="1">
      <c r="A21" s="14" t="s">
        <v>10</v>
      </c>
      <c r="B21" s="18">
        <v>46716550</v>
      </c>
      <c r="C21" s="18">
        <v>42843586</v>
      </c>
      <c r="D21" s="18">
        <f t="shared" si="0"/>
        <v>-3872964</v>
      </c>
      <c r="E21" s="19">
        <f t="shared" si="1"/>
        <v>-8.2903467828852939E-2</v>
      </c>
      <c r="F21" s="4"/>
      <c r="G21" s="4"/>
    </row>
    <row r="22" spans="1:7" ht="18" customHeight="1">
      <c r="A22" s="14" t="s">
        <v>11</v>
      </c>
      <c r="B22" s="18">
        <v>30438974</v>
      </c>
      <c r="C22" s="18">
        <v>27915478</v>
      </c>
      <c r="D22" s="18">
        <f t="shared" si="0"/>
        <v>-2523496</v>
      </c>
      <c r="E22" s="19">
        <f t="shared" si="1"/>
        <v>-8.2903451344976342E-2</v>
      </c>
      <c r="F22" s="4"/>
      <c r="G22" s="4"/>
    </row>
    <row r="23" spans="1:7" ht="18" customHeight="1">
      <c r="A23" s="20" t="s">
        <v>12</v>
      </c>
      <c r="B23" s="21">
        <v>2787961</v>
      </c>
      <c r="C23" s="21">
        <v>2556829</v>
      </c>
      <c r="D23" s="21">
        <f t="shared" si="0"/>
        <v>-231132</v>
      </c>
      <c r="E23" s="22">
        <f t="shared" si="1"/>
        <v>-8.2903598723224614E-2</v>
      </c>
      <c r="F23" s="4"/>
      <c r="G23" s="4"/>
    </row>
    <row r="24" spans="1:7" ht="18" customHeight="1">
      <c r="A24" s="14" t="s">
        <v>13</v>
      </c>
      <c r="B24" s="18">
        <v>1847221</v>
      </c>
      <c r="C24" s="18">
        <v>2007847</v>
      </c>
      <c r="D24" s="18">
        <f t="shared" si="0"/>
        <v>160626</v>
      </c>
      <c r="E24" s="19">
        <f t="shared" si="1"/>
        <v>8.6955486105885549E-2</v>
      </c>
      <c r="F24" s="4"/>
      <c r="G24" s="4"/>
    </row>
    <row r="25" spans="1:7" ht="18" customHeight="1">
      <c r="A25" s="14" t="s">
        <v>14</v>
      </c>
      <c r="B25" s="18">
        <v>46778485</v>
      </c>
      <c r="C25" s="18">
        <v>61967225</v>
      </c>
      <c r="D25" s="18">
        <f t="shared" si="0"/>
        <v>15188740</v>
      </c>
      <c r="E25" s="19">
        <f t="shared" si="1"/>
        <v>0.32469499600083246</v>
      </c>
      <c r="F25" s="4"/>
      <c r="G25" s="4"/>
    </row>
    <row r="26" spans="1:7" ht="18" customHeight="1">
      <c r="A26" s="14" t="s">
        <v>15</v>
      </c>
      <c r="B26" s="18">
        <v>13628787</v>
      </c>
      <c r="C26" s="18">
        <v>12498913</v>
      </c>
      <c r="D26" s="18">
        <f t="shared" si="0"/>
        <v>-1129874</v>
      </c>
      <c r="E26" s="19">
        <f t="shared" si="1"/>
        <v>-8.290348950350461E-2</v>
      </c>
      <c r="F26" s="4"/>
      <c r="G26" s="4"/>
    </row>
    <row r="27" spans="1:7" ht="18" customHeight="1">
      <c r="A27" s="20" t="s">
        <v>16</v>
      </c>
      <c r="B27" s="21">
        <v>4497235</v>
      </c>
      <c r="C27" s="21">
        <v>4124399</v>
      </c>
      <c r="D27" s="21">
        <f t="shared" si="0"/>
        <v>-372836</v>
      </c>
      <c r="E27" s="22">
        <f t="shared" si="1"/>
        <v>-8.2903383968149322E-2</v>
      </c>
      <c r="F27" s="4"/>
      <c r="G27" s="4"/>
    </row>
    <row r="28" spans="1:7" ht="18" customHeight="1">
      <c r="A28" s="14" t="s">
        <v>17</v>
      </c>
      <c r="B28" s="18">
        <v>4139435</v>
      </c>
      <c r="C28" s="18">
        <v>3796262</v>
      </c>
      <c r="D28" s="18">
        <f t="shared" si="0"/>
        <v>-343173</v>
      </c>
      <c r="E28" s="19">
        <f t="shared" si="1"/>
        <v>-8.2903343089093071E-2</v>
      </c>
      <c r="F28" s="4"/>
      <c r="G28" s="4"/>
    </row>
    <row r="29" spans="1:7" ht="18" customHeight="1">
      <c r="A29" s="14" t="s">
        <v>18</v>
      </c>
      <c r="B29" s="18">
        <v>13250923</v>
      </c>
      <c r="C29" s="18">
        <v>12152376</v>
      </c>
      <c r="D29" s="18">
        <f t="shared" si="0"/>
        <v>-1098547</v>
      </c>
      <c r="E29" s="19">
        <f t="shared" si="1"/>
        <v>-8.2903432462780147E-2</v>
      </c>
      <c r="F29" s="4"/>
      <c r="G29" s="4"/>
    </row>
    <row r="30" spans="1:7" ht="18" customHeight="1">
      <c r="A30" s="14" t="s">
        <v>19</v>
      </c>
      <c r="B30" s="18">
        <v>16817514</v>
      </c>
      <c r="C30" s="18">
        <v>15423284</v>
      </c>
      <c r="D30" s="18">
        <f t="shared" si="0"/>
        <v>-1394230</v>
      </c>
      <c r="E30" s="19">
        <f t="shared" si="1"/>
        <v>-8.2903454101480159E-2</v>
      </c>
      <c r="F30" s="4"/>
      <c r="G30" s="4"/>
    </row>
    <row r="31" spans="1:7" ht="18" customHeight="1">
      <c r="A31" s="20" t="s">
        <v>20</v>
      </c>
      <c r="B31" s="21">
        <v>2242181</v>
      </c>
      <c r="C31" s="21">
        <v>2056296</v>
      </c>
      <c r="D31" s="21">
        <f t="shared" si="0"/>
        <v>-185885</v>
      </c>
      <c r="E31" s="22">
        <f t="shared" si="1"/>
        <v>-8.2903654968086882E-2</v>
      </c>
      <c r="F31" s="4"/>
      <c r="G31" s="4"/>
    </row>
    <row r="32" spans="1:7" ht="18" customHeight="1">
      <c r="A32" s="14" t="s">
        <v>21</v>
      </c>
      <c r="B32" s="18">
        <v>17212091</v>
      </c>
      <c r="C32" s="18">
        <v>15785149</v>
      </c>
      <c r="D32" s="18">
        <f t="shared" si="0"/>
        <v>-1426942</v>
      </c>
      <c r="E32" s="19">
        <f t="shared" si="1"/>
        <v>-8.2903465941471022E-2</v>
      </c>
      <c r="F32" s="4"/>
      <c r="G32" s="4"/>
    </row>
    <row r="33" spans="1:7" ht="18" customHeight="1">
      <c r="A33" s="14" t="s">
        <v>22</v>
      </c>
      <c r="B33" s="18">
        <v>22669765</v>
      </c>
      <c r="C33" s="18">
        <v>20790363</v>
      </c>
      <c r="D33" s="18">
        <f t="shared" si="0"/>
        <v>-1879402</v>
      </c>
      <c r="E33" s="19">
        <f t="shared" si="1"/>
        <v>-8.2903461945900189E-2</v>
      </c>
      <c r="F33" s="4"/>
      <c r="G33" s="4"/>
    </row>
    <row r="34" spans="1:7" ht="18" customHeight="1">
      <c r="A34" s="14" t="s">
        <v>23</v>
      </c>
      <c r="B34" s="18">
        <v>31292714</v>
      </c>
      <c r="C34" s="18">
        <v>28698440</v>
      </c>
      <c r="D34" s="18">
        <f t="shared" si="0"/>
        <v>-2594274</v>
      </c>
      <c r="E34" s="19">
        <f t="shared" si="1"/>
        <v>-8.2903451583010671E-2</v>
      </c>
      <c r="F34" s="4"/>
      <c r="G34" s="4"/>
    </row>
    <row r="35" spans="1:7" ht="18" customHeight="1">
      <c r="A35" s="20" t="s">
        <v>24</v>
      </c>
      <c r="B35" s="21">
        <v>9426224</v>
      </c>
      <c r="C35" s="21">
        <v>8644757</v>
      </c>
      <c r="D35" s="21">
        <f t="shared" si="0"/>
        <v>-781467</v>
      </c>
      <c r="E35" s="22">
        <f t="shared" si="1"/>
        <v>-8.2903504096656311E-2</v>
      </c>
      <c r="F35" s="4"/>
      <c r="G35" s="4"/>
    </row>
    <row r="36" spans="1:7" ht="18" customHeight="1">
      <c r="A36" s="14" t="s">
        <v>25</v>
      </c>
      <c r="B36" s="18">
        <v>13933482</v>
      </c>
      <c r="C36" s="18">
        <v>12778348</v>
      </c>
      <c r="D36" s="18">
        <f t="shared" si="0"/>
        <v>-1155134</v>
      </c>
      <c r="E36" s="19">
        <f t="shared" si="1"/>
        <v>-8.2903469498866109E-2</v>
      </c>
      <c r="F36" s="4"/>
      <c r="G36" s="4"/>
    </row>
    <row r="37" spans="1:7" ht="18" customHeight="1">
      <c r="A37" s="14" t="s">
        <v>26</v>
      </c>
      <c r="B37" s="18">
        <v>10956060</v>
      </c>
      <c r="C37" s="18">
        <v>10047765</v>
      </c>
      <c r="D37" s="18">
        <f t="shared" si="0"/>
        <v>-908295</v>
      </c>
      <c r="E37" s="19">
        <f t="shared" si="1"/>
        <v>-8.2903434263777304E-2</v>
      </c>
      <c r="F37" s="4"/>
      <c r="G37" s="4"/>
    </row>
    <row r="38" spans="1:7" ht="18" customHeight="1">
      <c r="A38" s="14" t="s">
        <v>27</v>
      </c>
      <c r="B38" s="18">
        <v>1596891</v>
      </c>
      <c r="C38" s="18">
        <v>1464503</v>
      </c>
      <c r="D38" s="18">
        <f t="shared" si="0"/>
        <v>-132388</v>
      </c>
      <c r="E38" s="19">
        <f t="shared" si="1"/>
        <v>-8.2903592042287172E-2</v>
      </c>
      <c r="F38" s="4"/>
      <c r="G38" s="4"/>
    </row>
    <row r="39" spans="1:7" ht="18" customHeight="1">
      <c r="A39" s="20" t="s">
        <v>28</v>
      </c>
      <c r="B39" s="21">
        <v>2006552</v>
      </c>
      <c r="C39" s="21">
        <v>1840202</v>
      </c>
      <c r="D39" s="21">
        <f t="shared" si="0"/>
        <v>-166350</v>
      </c>
      <c r="E39" s="22">
        <f t="shared" si="1"/>
        <v>-8.2903408433970316E-2</v>
      </c>
      <c r="F39" s="4"/>
      <c r="G39" s="4"/>
    </row>
    <row r="40" spans="1:7" ht="18" customHeight="1">
      <c r="A40" s="14" t="s">
        <v>29</v>
      </c>
      <c r="B40" s="18">
        <v>14994671</v>
      </c>
      <c r="C40" s="18">
        <v>19863366</v>
      </c>
      <c r="D40" s="18">
        <f t="shared" si="0"/>
        <v>4868695</v>
      </c>
      <c r="E40" s="19">
        <f t="shared" si="1"/>
        <v>0.32469501998409966</v>
      </c>
      <c r="F40" s="4"/>
      <c r="G40" s="4"/>
    </row>
    <row r="41" spans="1:7" ht="18" customHeight="1">
      <c r="A41" s="14" t="s">
        <v>30</v>
      </c>
      <c r="B41" s="18">
        <v>2118850</v>
      </c>
      <c r="C41" s="18">
        <v>1943190</v>
      </c>
      <c r="D41" s="18">
        <f t="shared" si="0"/>
        <v>-175660</v>
      </c>
      <c r="E41" s="19">
        <f t="shared" si="1"/>
        <v>-8.290346178351464E-2</v>
      </c>
      <c r="F41" s="4"/>
      <c r="G41" s="4"/>
    </row>
    <row r="42" spans="1:7" ht="18" customHeight="1">
      <c r="A42" s="14" t="s">
        <v>31</v>
      </c>
      <c r="B42" s="18">
        <v>36473636</v>
      </c>
      <c r="C42" s="18">
        <v>33449845</v>
      </c>
      <c r="D42" s="18">
        <f t="shared" si="0"/>
        <v>-3023791</v>
      </c>
      <c r="E42" s="19">
        <f t="shared" si="1"/>
        <v>-8.2903470331282578E-2</v>
      </c>
      <c r="F42" s="4"/>
      <c r="G42" s="4"/>
    </row>
    <row r="43" spans="1:7" ht="18" customHeight="1">
      <c r="A43" s="20" t="s">
        <v>32</v>
      </c>
      <c r="B43" s="21">
        <v>14928088</v>
      </c>
      <c r="C43" s="21">
        <v>19466660</v>
      </c>
      <c r="D43" s="21">
        <f t="shared" si="0"/>
        <v>4538572</v>
      </c>
      <c r="E43" s="22">
        <f t="shared" si="1"/>
        <v>0.304029022336953</v>
      </c>
      <c r="F43" s="4"/>
      <c r="G43" s="4"/>
    </row>
    <row r="44" spans="1:7" ht="18" customHeight="1">
      <c r="A44" s="14" t="s">
        <v>33</v>
      </c>
      <c r="B44" s="18">
        <v>82585211</v>
      </c>
      <c r="C44" s="18">
        <v>108043045</v>
      </c>
      <c r="D44" s="18">
        <f t="shared" si="0"/>
        <v>25457834</v>
      </c>
      <c r="E44" s="19">
        <f t="shared" si="1"/>
        <v>0.30826141498869575</v>
      </c>
      <c r="F44" s="4"/>
      <c r="G44" s="4"/>
    </row>
    <row r="45" spans="1:7" ht="18" customHeight="1">
      <c r="A45" s="14" t="s">
        <v>34</v>
      </c>
      <c r="B45" s="18">
        <v>23457549</v>
      </c>
      <c r="C45" s="18">
        <v>21512837</v>
      </c>
      <c r="D45" s="18">
        <f t="shared" si="0"/>
        <v>-1944712</v>
      </c>
      <c r="E45" s="19">
        <f t="shared" si="1"/>
        <v>-8.2903461056395955E-2</v>
      </c>
      <c r="F45" s="4"/>
      <c r="G45" s="4"/>
    </row>
    <row r="46" spans="1:7" ht="18" customHeight="1">
      <c r="A46" s="14" t="s">
        <v>35</v>
      </c>
      <c r="B46" s="18">
        <v>813070</v>
      </c>
      <c r="C46" s="18">
        <v>745664</v>
      </c>
      <c r="D46" s="18">
        <f t="shared" si="0"/>
        <v>-67406</v>
      </c>
      <c r="E46" s="19">
        <f t="shared" si="1"/>
        <v>-8.2903071076291093E-2</v>
      </c>
      <c r="F46" s="4"/>
      <c r="G46" s="4"/>
    </row>
    <row r="47" spans="1:7" ht="18" customHeight="1">
      <c r="A47" s="20" t="s">
        <v>36</v>
      </c>
      <c r="B47" s="21">
        <v>30695154</v>
      </c>
      <c r="C47" s="21">
        <v>28150420</v>
      </c>
      <c r="D47" s="21">
        <f t="shared" si="0"/>
        <v>-2544734</v>
      </c>
      <c r="E47" s="22">
        <f t="shared" si="1"/>
        <v>-8.2903444628425707E-2</v>
      </c>
      <c r="F47" s="4"/>
      <c r="G47" s="4"/>
    </row>
    <row r="48" spans="1:7" ht="18" customHeight="1">
      <c r="A48" s="14" t="s">
        <v>37</v>
      </c>
      <c r="B48" s="18">
        <v>6139713</v>
      </c>
      <c r="C48" s="18">
        <v>5630710</v>
      </c>
      <c r="D48" s="18">
        <f t="shared" si="0"/>
        <v>-509003</v>
      </c>
      <c r="E48" s="19">
        <f t="shared" si="1"/>
        <v>-8.2903386526373468E-2</v>
      </c>
      <c r="F48" s="4"/>
      <c r="G48" s="4"/>
    </row>
    <row r="49" spans="1:7" ht="18" customHeight="1">
      <c r="A49" s="14" t="s">
        <v>38</v>
      </c>
      <c r="B49" s="18">
        <v>10443575</v>
      </c>
      <c r="C49" s="18">
        <v>9577767</v>
      </c>
      <c r="D49" s="18">
        <f t="shared" si="0"/>
        <v>-865808</v>
      </c>
      <c r="E49" s="19">
        <f t="shared" si="1"/>
        <v>-8.2903411906363481E-2</v>
      </c>
      <c r="F49" s="4"/>
      <c r="G49" s="4"/>
    </row>
    <row r="50" spans="1:7" ht="18" customHeight="1">
      <c r="A50" s="14" t="s">
        <v>39</v>
      </c>
      <c r="B50" s="18">
        <v>42934413</v>
      </c>
      <c r="C50" s="18">
        <v>55648335</v>
      </c>
      <c r="D50" s="18">
        <f t="shared" si="0"/>
        <v>12713922</v>
      </c>
      <c r="E50" s="19">
        <f t="shared" si="1"/>
        <v>0.29612427681263515</v>
      </c>
      <c r="F50" s="4"/>
      <c r="G50" s="4"/>
    </row>
    <row r="51" spans="1:7" ht="18" customHeight="1">
      <c r="A51" s="20" t="s">
        <v>40</v>
      </c>
      <c r="B51" s="21">
        <v>62908530</v>
      </c>
      <c r="C51" s="21">
        <v>83334615</v>
      </c>
      <c r="D51" s="21">
        <f t="shared" si="0"/>
        <v>20426085</v>
      </c>
      <c r="E51" s="22">
        <f t="shared" si="1"/>
        <v>0.32469499764181425</v>
      </c>
      <c r="F51" s="4"/>
      <c r="G51" s="4"/>
    </row>
    <row r="52" spans="1:7" ht="18" customHeight="1">
      <c r="A52" s="14" t="s">
        <v>41</v>
      </c>
      <c r="B52" s="18">
        <v>3552454</v>
      </c>
      <c r="C52" s="18">
        <v>3257943</v>
      </c>
      <c r="D52" s="18">
        <f t="shared" si="0"/>
        <v>-294511</v>
      </c>
      <c r="E52" s="19">
        <f t="shared" si="1"/>
        <v>-8.2903536541219111E-2</v>
      </c>
      <c r="F52" s="4"/>
      <c r="G52" s="4"/>
    </row>
    <row r="53" spans="1:7" ht="18" customHeight="1">
      <c r="A53" s="14" t="s">
        <v>42</v>
      </c>
      <c r="B53" s="18">
        <v>11779701</v>
      </c>
      <c r="C53" s="18">
        <v>10803123</v>
      </c>
      <c r="D53" s="18">
        <f t="shared" si="0"/>
        <v>-976578</v>
      </c>
      <c r="E53" s="19">
        <f t="shared" si="1"/>
        <v>-8.2903462490261856E-2</v>
      </c>
      <c r="F53" s="4"/>
      <c r="G53" s="4"/>
    </row>
    <row r="54" spans="1:7" ht="18" customHeight="1">
      <c r="A54" s="14" t="s">
        <v>43</v>
      </c>
      <c r="B54" s="18">
        <v>1322041</v>
      </c>
      <c r="C54" s="18">
        <v>1212439</v>
      </c>
      <c r="D54" s="18">
        <f t="shared" si="0"/>
        <v>-109602</v>
      </c>
      <c r="E54" s="19">
        <f t="shared" si="1"/>
        <v>-8.290363158177394E-2</v>
      </c>
      <c r="F54" s="4"/>
      <c r="G54" s="4"/>
    </row>
    <row r="55" spans="1:7" ht="18" customHeight="1">
      <c r="A55" s="20" t="s">
        <v>44</v>
      </c>
      <c r="B55" s="21">
        <v>14429101</v>
      </c>
      <c r="C55" s="21">
        <v>13232879</v>
      </c>
      <c r="D55" s="21">
        <f t="shared" si="0"/>
        <v>-1196222</v>
      </c>
      <c r="E55" s="22">
        <f t="shared" si="1"/>
        <v>-8.2903432445306194E-2</v>
      </c>
      <c r="F55" s="4"/>
      <c r="G55" s="4"/>
    </row>
    <row r="56" spans="1:7" ht="18" customHeight="1">
      <c r="A56" s="14" t="s">
        <v>45</v>
      </c>
      <c r="B56" s="18">
        <v>83358322</v>
      </c>
      <c r="C56" s="18">
        <v>76447629</v>
      </c>
      <c r="D56" s="18">
        <f t="shared" si="0"/>
        <v>-6910693</v>
      </c>
      <c r="E56" s="19">
        <f t="shared" si="1"/>
        <v>-8.2903456237998649E-2</v>
      </c>
      <c r="F56" s="4"/>
      <c r="G56" s="4"/>
    </row>
    <row r="57" spans="1:7" ht="18" customHeight="1">
      <c r="A57" s="14" t="s">
        <v>46</v>
      </c>
      <c r="B57" s="18">
        <v>3518216</v>
      </c>
      <c r="C57" s="18">
        <v>3226544</v>
      </c>
      <c r="D57" s="18">
        <f t="shared" si="0"/>
        <v>-291672</v>
      </c>
      <c r="E57" s="19">
        <f t="shared" si="1"/>
        <v>-8.2903380576974245E-2</v>
      </c>
      <c r="F57" s="4"/>
      <c r="G57" s="4"/>
    </row>
    <row r="58" spans="1:7" ht="18" customHeight="1">
      <c r="A58" s="14" t="s">
        <v>47</v>
      </c>
      <c r="B58" s="18">
        <v>1005465</v>
      </c>
      <c r="C58" s="18">
        <v>922108</v>
      </c>
      <c r="D58" s="18">
        <f t="shared" si="0"/>
        <v>-83357</v>
      </c>
      <c r="E58" s="19">
        <f t="shared" si="1"/>
        <v>-8.2903930022427436E-2</v>
      </c>
      <c r="F58" s="4"/>
      <c r="G58" s="4"/>
    </row>
    <row r="59" spans="1:7" ht="18" customHeight="1">
      <c r="A59" s="20" t="s">
        <v>48</v>
      </c>
      <c r="B59" s="21">
        <v>14152452</v>
      </c>
      <c r="C59" s="21">
        <v>12979165</v>
      </c>
      <c r="D59" s="21">
        <f t="shared" si="0"/>
        <v>-1173287</v>
      </c>
      <c r="E59" s="22">
        <f t="shared" si="1"/>
        <v>-8.2903443163064611E-2</v>
      </c>
      <c r="F59" s="4"/>
      <c r="G59" s="4"/>
    </row>
    <row r="60" spans="1:7" ht="18" customHeight="1">
      <c r="A60" s="14" t="s">
        <v>49</v>
      </c>
      <c r="B60" s="18">
        <v>22254509</v>
      </c>
      <c r="C60" s="18">
        <v>20409533</v>
      </c>
      <c r="D60" s="18">
        <f t="shared" si="0"/>
        <v>-1844976</v>
      </c>
      <c r="E60" s="19">
        <f t="shared" si="1"/>
        <v>-8.2903469135176155E-2</v>
      </c>
      <c r="F60" s="4"/>
      <c r="G60" s="4"/>
    </row>
    <row r="61" spans="1:7" ht="18" customHeight="1">
      <c r="A61" s="14" t="s">
        <v>50</v>
      </c>
      <c r="B61" s="18">
        <v>10610160</v>
      </c>
      <c r="C61" s="18">
        <v>9730541</v>
      </c>
      <c r="D61" s="18">
        <f t="shared" si="0"/>
        <v>-879619</v>
      </c>
      <c r="E61" s="19">
        <f t="shared" si="1"/>
        <v>-8.2903462341755454E-2</v>
      </c>
      <c r="F61" s="4"/>
      <c r="G61" s="4"/>
    </row>
    <row r="62" spans="1:7" ht="18" customHeight="1">
      <c r="A62" s="14" t="s">
        <v>51</v>
      </c>
      <c r="B62" s="18">
        <v>10874839</v>
      </c>
      <c r="C62" s="18">
        <v>9973277</v>
      </c>
      <c r="D62" s="18">
        <f t="shared" si="0"/>
        <v>-901562</v>
      </c>
      <c r="E62" s="19">
        <f t="shared" si="1"/>
        <v>-8.290348022623599E-2</v>
      </c>
      <c r="F62" s="4"/>
      <c r="G62" s="4"/>
    </row>
    <row r="63" spans="1:7" ht="18" customHeight="1">
      <c r="A63" s="20" t="s">
        <v>52</v>
      </c>
      <c r="B63" s="21">
        <v>1005588</v>
      </c>
      <c r="C63" s="21">
        <v>922221</v>
      </c>
      <c r="D63" s="21">
        <f t="shared" si="0"/>
        <v>-83367</v>
      </c>
      <c r="E63" s="22">
        <f t="shared" si="1"/>
        <v>-8.2903733934772489E-2</v>
      </c>
      <c r="F63" s="4"/>
      <c r="G63" s="4"/>
    </row>
    <row r="64" spans="1:7" ht="18" customHeight="1">
      <c r="A64" s="11" t="s">
        <v>58</v>
      </c>
      <c r="B64" s="23">
        <f>SUM(B12:B63)</f>
        <v>1071901000</v>
      </c>
      <c r="C64" s="23">
        <f>SUM(C12:C63)</f>
        <v>1092263000</v>
      </c>
      <c r="D64" s="23">
        <f>SUM(D12:D63)</f>
        <v>20362000</v>
      </c>
      <c r="E64" s="24">
        <f t="shared" si="1"/>
        <v>1.8996157294376998E-2</v>
      </c>
      <c r="F64" s="4"/>
      <c r="G64" s="4"/>
    </row>
    <row r="65" spans="1:7" ht="18" customHeight="1">
      <c r="A65" s="14" t="s">
        <v>59</v>
      </c>
      <c r="B65" s="18">
        <v>366291</v>
      </c>
      <c r="C65" s="18">
        <v>491627</v>
      </c>
      <c r="D65" s="18">
        <f>C65-B65</f>
        <v>125336</v>
      </c>
      <c r="E65" s="19">
        <f t="shared" si="1"/>
        <v>0.34217602944107278</v>
      </c>
      <c r="F65" s="4"/>
      <c r="G65" s="4"/>
    </row>
    <row r="66" spans="1:7" ht="18" customHeight="1">
      <c r="A66" s="14" t="s">
        <v>60</v>
      </c>
      <c r="B66" s="18">
        <v>1243297</v>
      </c>
      <c r="C66" s="18">
        <v>1349203</v>
      </c>
      <c r="D66" s="18">
        <f>C66-B66</f>
        <v>105906</v>
      </c>
      <c r="E66" s="19">
        <f t="shared" si="1"/>
        <v>8.5181577692216737E-2</v>
      </c>
      <c r="F66" s="4"/>
      <c r="G66" s="4"/>
    </row>
    <row r="67" spans="1:7" ht="18" customHeight="1">
      <c r="A67" s="14" t="s">
        <v>61</v>
      </c>
      <c r="B67" s="18">
        <v>679289</v>
      </c>
      <c r="C67" s="18">
        <v>631612</v>
      </c>
      <c r="D67" s="18">
        <f>C67-B67</f>
        <v>-47677</v>
      </c>
      <c r="E67" s="19">
        <f t="shared" si="1"/>
        <v>-7.0186621599937576E-2</v>
      </c>
      <c r="F67" s="4"/>
      <c r="G67" s="4"/>
    </row>
    <row r="68" spans="1:7" ht="18" customHeight="1">
      <c r="A68" s="14" t="s">
        <v>62</v>
      </c>
      <c r="B68" s="18">
        <v>118592</v>
      </c>
      <c r="C68" s="18">
        <v>120397</v>
      </c>
      <c r="D68" s="18">
        <f>C68-B68</f>
        <v>1805</v>
      </c>
      <c r="E68" s="19">
        <f t="shared" si="1"/>
        <v>1.5220250944414463E-2</v>
      </c>
      <c r="F68" s="4"/>
      <c r="G68" s="4"/>
    </row>
    <row r="69" spans="1:7" ht="18" customHeight="1">
      <c r="A69" s="20" t="s">
        <v>63</v>
      </c>
      <c r="B69" s="21">
        <v>1022306</v>
      </c>
      <c r="C69" s="21">
        <v>950554</v>
      </c>
      <c r="D69" s="21">
        <f>C69-B69</f>
        <v>-71752</v>
      </c>
      <c r="E69" s="22">
        <f t="shared" si="1"/>
        <v>-7.0186421678049435E-2</v>
      </c>
      <c r="F69" s="4"/>
      <c r="G69" s="4"/>
    </row>
    <row r="70" spans="1:7" ht="18" customHeight="1">
      <c r="A70" s="11" t="s">
        <v>64</v>
      </c>
      <c r="B70" s="23">
        <f>SUM(B65:B69)</f>
        <v>3429775</v>
      </c>
      <c r="C70" s="23">
        <f>SUM(C65:C69)</f>
        <v>3543393</v>
      </c>
      <c r="D70" s="23">
        <f>SUM(D65:D69)</f>
        <v>113618</v>
      </c>
      <c r="E70" s="25">
        <f t="shared" si="1"/>
        <v>3.3126954392051954E-2</v>
      </c>
      <c r="F70" s="4"/>
      <c r="G70" s="4"/>
    </row>
    <row r="71" spans="1:7" ht="18" customHeight="1">
      <c r="A71" s="11" t="s">
        <v>67</v>
      </c>
      <c r="B71" s="26">
        <v>296579225</v>
      </c>
      <c r="C71" s="26">
        <v>321550607</v>
      </c>
      <c r="D71" s="26">
        <f>C71-B71</f>
        <v>24971382</v>
      </c>
      <c r="E71" s="27">
        <f t="shared" si="1"/>
        <v>8.4198014881183947E-2</v>
      </c>
      <c r="F71" s="4"/>
      <c r="G71" s="4"/>
    </row>
    <row r="72" spans="1:7" ht="66.75" customHeight="1">
      <c r="A72" s="28"/>
      <c r="B72" s="29"/>
      <c r="C72" s="29"/>
      <c r="D72" s="29"/>
      <c r="E72" s="29"/>
      <c r="F72" s="4"/>
      <c r="G72" s="4"/>
    </row>
    <row r="73" spans="1:7" ht="16.5" customHeight="1">
      <c r="A73" s="30"/>
      <c r="B73" s="31"/>
      <c r="C73" s="31"/>
      <c r="D73" s="31"/>
      <c r="E73" s="31"/>
      <c r="F73" s="4"/>
      <c r="G73" s="4"/>
    </row>
    <row r="74" spans="1:7" ht="21" customHeight="1">
      <c r="A74" s="32"/>
      <c r="B74" s="4"/>
      <c r="C74" s="4"/>
      <c r="E74" s="4"/>
      <c r="F74" s="4"/>
      <c r="G74" s="4"/>
    </row>
    <row r="75" spans="1:7">
      <c r="A75" s="33"/>
    </row>
    <row r="77" spans="1:7">
      <c r="E77" s="3" t="s">
        <v>65</v>
      </c>
    </row>
    <row r="78" spans="1:7">
      <c r="B78" s="10"/>
    </row>
    <row r="79" spans="1:7">
      <c r="B79" s="34"/>
    </row>
    <row r="80" spans="1:7">
      <c r="C80" s="35"/>
    </row>
  </sheetData>
  <mergeCells count="2">
    <mergeCell ref="A4:E4"/>
    <mergeCell ref="A72:E72"/>
  </mergeCells>
  <printOptions horizontalCentered="1"/>
  <pageMargins left="0.55000000000000004" right="0.55000000000000004" top="0.55000000000000004" bottom="0.55000000000000004" header="0" footer="0"/>
  <pageSetup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Harvey</dc:creator>
  <cp:lastModifiedBy>Litvin, David J - ETA</cp:lastModifiedBy>
  <cp:lastPrinted>2023-04-25T20:01:09Z</cp:lastPrinted>
  <dcterms:created xsi:type="dcterms:W3CDTF">2015-02-26T20:52:13Z</dcterms:created>
  <dcterms:modified xsi:type="dcterms:W3CDTF">2023-04-25T20:01:38Z</dcterms:modified>
</cp:coreProperties>
</file>