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2\6 - Webpage - post FRN Published\DC\"/>
    </mc:Choice>
  </mc:AlternateContent>
  <xr:revisionPtr revIDLastSave="0" documentId="13_ncr:1_{8A9EACF9-757F-4CDF-8579-E0BE32B0B9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dult" sheetId="65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Sorted" localSheetId="0" hidden="1">#REF!</definedName>
    <definedName name="_Sorted" hidden="1">#REF!</definedName>
    <definedName name="_xlnm.Database">#REF!</definedName>
    <definedName name="FORFM">#REF!</definedName>
    <definedName name="_xlnm.Print_Area" localSheetId="0">Adult!$A$1:$E$72</definedName>
    <definedName name="_xlnm.Print_Area">#REF!</definedName>
    <definedName name="STFORM" localSheetId="0">#REF!</definedName>
    <definedName name="STFORM">#REF!</definedName>
    <definedName name="TERRFORM" localSheetId="0">#REF!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65" l="1"/>
  <c r="C10" i="65"/>
  <c r="D12" i="65"/>
  <c r="E12" i="65"/>
  <c r="D13" i="65"/>
  <c r="E13" i="65" s="1"/>
  <c r="D14" i="65"/>
  <c r="E14" i="65"/>
  <c r="D15" i="65"/>
  <c r="E15" i="65" s="1"/>
  <c r="D16" i="65"/>
  <c r="E16" i="65"/>
  <c r="D17" i="65"/>
  <c r="E17" i="65" s="1"/>
  <c r="D18" i="65"/>
  <c r="E18" i="65"/>
  <c r="D19" i="65"/>
  <c r="E19" i="65" s="1"/>
  <c r="D20" i="65"/>
  <c r="E20" i="65"/>
  <c r="D21" i="65"/>
  <c r="E21" i="65" s="1"/>
  <c r="D22" i="65"/>
  <c r="E22" i="65"/>
  <c r="D23" i="65"/>
  <c r="E23" i="65" s="1"/>
  <c r="D24" i="65"/>
  <c r="E24" i="65"/>
  <c r="D25" i="65"/>
  <c r="E25" i="65" s="1"/>
  <c r="D26" i="65"/>
  <c r="E26" i="65"/>
  <c r="D27" i="65"/>
  <c r="E27" i="65" s="1"/>
  <c r="D28" i="65"/>
  <c r="E28" i="65"/>
  <c r="D29" i="65"/>
  <c r="E29" i="65" s="1"/>
  <c r="D30" i="65"/>
  <c r="E30" i="65"/>
  <c r="D31" i="65"/>
  <c r="E31" i="65" s="1"/>
  <c r="D32" i="65"/>
  <c r="E32" i="65"/>
  <c r="D33" i="65"/>
  <c r="E33" i="65" s="1"/>
  <c r="D34" i="65"/>
  <c r="E34" i="65"/>
  <c r="D35" i="65"/>
  <c r="E35" i="65" s="1"/>
  <c r="D36" i="65"/>
  <c r="E36" i="65"/>
  <c r="D37" i="65"/>
  <c r="E37" i="65" s="1"/>
  <c r="D38" i="65"/>
  <c r="E38" i="65"/>
  <c r="D39" i="65"/>
  <c r="E39" i="65" s="1"/>
  <c r="D40" i="65"/>
  <c r="E40" i="65"/>
  <c r="D41" i="65"/>
  <c r="E41" i="65" s="1"/>
  <c r="D42" i="65"/>
  <c r="E42" i="65"/>
  <c r="D43" i="65"/>
  <c r="E43" i="65" s="1"/>
  <c r="D44" i="65"/>
  <c r="E44" i="65"/>
  <c r="D45" i="65"/>
  <c r="E45" i="65" s="1"/>
  <c r="D46" i="65"/>
  <c r="E46" i="65"/>
  <c r="D47" i="65"/>
  <c r="E47" i="65" s="1"/>
  <c r="D48" i="65"/>
  <c r="E48" i="65"/>
  <c r="D49" i="65"/>
  <c r="E49" i="65" s="1"/>
  <c r="D50" i="65"/>
  <c r="E50" i="65"/>
  <c r="D51" i="65"/>
  <c r="E51" i="65" s="1"/>
  <c r="D52" i="65"/>
  <c r="E52" i="65" s="1"/>
  <c r="D53" i="65"/>
  <c r="E53" i="65" s="1"/>
  <c r="D54" i="65"/>
  <c r="D64" i="65" s="1"/>
  <c r="E54" i="65"/>
  <c r="D55" i="65"/>
  <c r="E55" i="65" s="1"/>
  <c r="D56" i="65"/>
  <c r="E56" i="65"/>
  <c r="D57" i="65"/>
  <c r="E57" i="65" s="1"/>
  <c r="D58" i="65"/>
  <c r="E58" i="65"/>
  <c r="D59" i="65"/>
  <c r="E59" i="65" s="1"/>
  <c r="D60" i="65"/>
  <c r="E60" i="65"/>
  <c r="D61" i="65"/>
  <c r="E61" i="65" s="1"/>
  <c r="D62" i="65"/>
  <c r="E62" i="65"/>
  <c r="D63" i="65"/>
  <c r="E63" i="65" s="1"/>
  <c r="B64" i="65"/>
  <c r="C64" i="65"/>
  <c r="D65" i="65"/>
  <c r="D70" i="65" s="1"/>
  <c r="E70" i="65" s="1"/>
  <c r="E65" i="65"/>
  <c r="D66" i="65"/>
  <c r="E66" i="65" s="1"/>
  <c r="D67" i="65"/>
  <c r="E67" i="65"/>
  <c r="D68" i="65"/>
  <c r="E68" i="65" s="1"/>
  <c r="D69" i="65"/>
  <c r="E69" i="65"/>
  <c r="B70" i="65"/>
  <c r="C70" i="65"/>
  <c r="D10" i="65" l="1"/>
  <c r="E10" i="65" s="1"/>
  <c r="E64" i="65"/>
</calcChain>
</file>

<file path=xl/sharedStrings.xml><?xml version="1.0" encoding="utf-8"?>
<sst xmlns="http://schemas.openxmlformats.org/spreadsheetml/2006/main" count="69" uniqueCount="69">
  <si>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</si>
  <si>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</si>
  <si>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</si>
  <si>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</si>
  <si>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</si>
  <si>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</si>
  <si>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</si>
  <si>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</si>
  <si>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</si>
  <si>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</si>
  <si>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</si>
  <si>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</si>
  <si>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</si>
  <si>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</si>
  <si>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</si>
  <si>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</si>
  <si>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</si>
  <si>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</si>
  <si>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</si>
  <si>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</si>
  <si>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</si>
  <si>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</si>
  <si>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</si>
  <si>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</si>
  <si>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</si>
  <si>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</si>
  <si>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</si>
  <si>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</si>
  <si>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</si>
  <si>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</si>
  <si>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</si>
  <si>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</si>
  <si>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</si>
  <si>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</si>
  <si>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</si>
  <si>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</si>
  <si>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</si>
  <si>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</si>
  <si>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</si>
  <si>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</si>
  <si>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</si>
  <si>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</si>
  <si>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</si>
  <si>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</si>
  <si>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</si>
  <si>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</si>
  <si>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</si>
  <si>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</si>
  <si>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</si>
  <si>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</si>
  <si>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</si>
  <si>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</si>
  <si>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</si>
  <si>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</si>
  <si>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</si>
  <si>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</si>
  <si>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</si>
  <si>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Palau</t>
  </si>
  <si>
    <t>Difference</t>
  </si>
  <si>
    <t>American Samoa</t>
  </si>
  <si>
    <t>Northern Marianas</t>
  </si>
  <si>
    <t>Virgin Islands</t>
  </si>
  <si>
    <t xml:space="preserve">    Outlying Areas Total</t>
  </si>
  <si>
    <t xml:space="preserve">     State Total</t>
  </si>
  <si>
    <t>PY 2021</t>
  </si>
  <si>
    <t>WIOA Adult Activities State Allotments</t>
  </si>
  <si>
    <t>%
Difference</t>
  </si>
  <si>
    <t>PY 2022</t>
  </si>
  <si>
    <t>Comparison of PY 2022 Allotments vs PY 2021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</si>
</sst>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00000%"/>
  </numFmts>
  <fonts count="8">
    <font>
      <sz val="12"/>
      <name val="Arial"/>
    </font>
    <font>
      <sz val="10"/>
      <name val="Arial"/>
      <family val="2"/>
    </font>
    <font>
      <sz val="12"/>
      <name val="SWISS"/>
    </font>
    <font>
      <sz val="10"/>
      <name val="SWISS"/>
    </font>
    <font>
      <b/>
      <sz val="12"/>
      <name val="SWISS"/>
    </font>
    <font>
      <b/>
      <sz val="10"/>
      <name val="SWISS"/>
    </font>
    <font>
      <sz val="12"/>
      <name val="Arial"/>
      <family val="2"/>
    </font>
    <font>
      <sz val="9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5" fontId="1" fillId="0" borderId="0" applyFont="0" applyFill="0" applyBorder="0" applyAlignment="0" applyProtection="0"/>
    <xf numFmtId="0" fontId="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22" fontId="3" fillId="0" borderId="0" xfId="0" applyNumberFormat="1" applyFont="1"/>
    <xf numFmtId="0" fontId="6" fillId="0" borderId="0" xfId="0" applyFont="1"/>
    <xf numFmtId="0" fontId="2" fillId="0" borderId="0" xfId="0" applyFont="1"/>
    <xf numFmtId="37" fontId="7" fillId="0" borderId="0" xfId="0" applyNumberFormat="1" applyFont="1"/>
    <xf numFmtId="10" fontId="4" fillId="0" borderId="1" xfId="0" applyNumberFormat="1" applyFont="1" applyBorder="1" applyAlignment="1">
      <alignment horizontal="right"/>
    </xf>
    <xf numFmtId="37" fontId="4" fillId="0" borderId="1" xfId="0" applyNumberFormat="1" applyFont="1" applyBorder="1"/>
    <xf numFmtId="0" fontId="4" fillId="0" borderId="1" xfId="0" applyFont="1" applyBorder="1"/>
    <xf numFmtId="10" fontId="2" fillId="0" borderId="2" xfId="0" applyNumberFormat="1" applyFont="1" applyBorder="1"/>
    <xf numFmtId="37" fontId="2" fillId="0" borderId="2" xfId="0" applyNumberFormat="1" applyFont="1" applyBorder="1"/>
    <xf numFmtId="0" fontId="4" fillId="0" borderId="2" xfId="0" applyFont="1" applyBorder="1"/>
    <xf numFmtId="10" fontId="2" fillId="0" borderId="0" xfId="0" applyNumberFormat="1" applyFont="1"/>
    <xf numFmtId="37" fontId="2" fillId="0" borderId="0" xfId="0" applyNumberFormat="1" applyFont="1"/>
    <xf numFmtId="0" fontId="4" fillId="0" borderId="0" xfId="0" applyFont="1"/>
    <xf numFmtId="10" fontId="4" fillId="0" borderId="1" xfId="0" applyNumberFormat="1" applyFont="1" applyBorder="1"/>
    <xf numFmtId="164" fontId="6" fillId="0" borderId="0" xfId="0" applyNumberFormat="1" applyFont="1"/>
    <xf numFmtId="10" fontId="4" fillId="0" borderId="0" xfId="0" applyNumberFormat="1" applyFont="1"/>
    <xf numFmtId="5" fontId="4" fillId="0" borderId="0" xfId="0" applyNumberFormat="1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</cellXfs>
  <cellStyles count="13">
    <cellStyle name="Comma [0] 2" xfId="2" xr:uid="{00000000-0005-0000-0000-000000000000}"/>
    <cellStyle name="Comma 2" xfId="1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urrency [0] 2" xfId="8" xr:uid="{00000000-0005-0000-0000-000005000000}"/>
    <cellStyle name="Currency [0] 3" xfId="10" xr:uid="{00000000-0005-0000-0000-000006000000}"/>
    <cellStyle name="Normal" xfId="0" builtinId="0"/>
    <cellStyle name="Normal 2" xfId="3" xr:uid="{00000000-0005-0000-0000-000008000000}"/>
    <cellStyle name="Normal 3" xfId="7" xr:uid="{00000000-0005-0000-0000-000009000000}"/>
    <cellStyle name="Normal 4" xfId="9" xr:uid="{00000000-0005-0000-0000-00000A000000}"/>
    <cellStyle name="Normal 5" xfId="12" xr:uid="{00000000-0005-0000-0000-00000B000000}"/>
    <cellStyle name="Percent 2" xfId="11" xr:uid="{00000000-0005-0000-0000-00000C000000}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-%20Formula%20Team/ALLOT_FORMULA_FUNDING/1%20-%20ALLPGM%20Summaries/2022/5%20-%20Regional%20Suppl%20Materials/DC/Dollars/PY2022%20Final%20Allot%20Suppl%20Dollars%20to%20REGS_22%200414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 Desc"/>
      <sheetName val="Youth"/>
      <sheetName val="Youth Rank"/>
      <sheetName val="Adult Rank"/>
      <sheetName val="Adult PYFY"/>
      <sheetName val="DW"/>
      <sheetName val="DW Rank"/>
      <sheetName val="DW PYFY"/>
      <sheetName val="ES"/>
      <sheetName val="ES Rank"/>
      <sheetName val="WIG"/>
      <sheetName val="WIG Ra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80144-6525-48FC-BE84-517A9E2C8422}">
  <sheetPr transitionEvaluation="1">
    <pageSetUpPr fitToPage="1"/>
  </sheetPr>
  <dimension ref="A1:G72"/>
  <sheetViews>
    <sheetView tabSelected="1" zoomScaleNormal="100" workbookViewId="0">
      <selection activeCell="H8" sqref="H8"/>
    </sheetView>
  </sheetViews>
  <sheetFormatPr defaultColWidth="9.765625" defaultRowHeight="15.5"/>
  <cols>
    <col min="1" max="1" width="20.765625" customWidth="1"/>
    <col min="2" max="2" width="14.53515625" customWidth="1"/>
    <col min="3" max="3" width="14.07421875" customWidth="1"/>
    <col min="4" max="4" width="15.4609375" customWidth="1"/>
    <col min="5" max="5" width="11.84375" customWidth="1"/>
    <col min="7" max="7" width="10.765625" customWidth="1"/>
  </cols>
  <sheetData>
    <row r="1" spans="1:7">
      <c r="A1" s="25" t="s">
        <v>0</v>
      </c>
      <c r="B1" s="21"/>
      <c r="C1" s="21"/>
      <c r="D1" s="21"/>
      <c r="E1" s="21"/>
      <c r="F1" s="3"/>
    </row>
    <row r="2" spans="1:7">
      <c r="A2" s="25" t="s">
        <v>1</v>
      </c>
      <c r="B2" s="21"/>
      <c r="C2" s="21"/>
      <c r="D2" s="21"/>
      <c r="E2" s="21"/>
      <c r="F2" s="2"/>
      <c r="G2" s="2"/>
    </row>
    <row r="3" spans="1:7" ht="15.75" customHeight="1">
      <c r="A3" s="24" t="s">
        <v>65</v>
      </c>
      <c r="B3" s="21"/>
      <c r="C3" s="21"/>
      <c r="D3" s="21"/>
      <c r="E3" s="21"/>
      <c r="F3" s="2"/>
      <c r="G3" s="2"/>
    </row>
    <row r="4" spans="1:7">
      <c r="A4" s="23" t="s">
        <v>68</v>
      </c>
      <c r="B4" s="22"/>
      <c r="C4" s="22"/>
      <c r="D4" s="22"/>
      <c r="E4" s="22"/>
      <c r="F4" s="2"/>
      <c r="G4" s="2"/>
    </row>
    <row r="5" spans="1:7">
      <c r="A5" s="2"/>
      <c r="B5" s="21"/>
      <c r="C5" s="21"/>
      <c r="D5" s="21"/>
      <c r="E5" s="21"/>
    </row>
    <row r="6" spans="1:7" ht="10.5" customHeight="1">
      <c r="A6" s="3"/>
      <c r="B6" s="20"/>
      <c r="C6" s="3"/>
      <c r="D6" s="3"/>
      <c r="E6" s="3"/>
      <c r="F6" s="2"/>
      <c r="G6" s="2"/>
    </row>
    <row r="7" spans="1:7" ht="48.65" customHeight="1">
      <c r="A7" s="7" t="s">
        <v>2</v>
      </c>
      <c r="B7" s="18" t="s">
        <v>64</v>
      </c>
      <c r="C7" s="18" t="s">
        <v>67</v>
      </c>
      <c r="D7" s="19" t="s">
        <v>58</v>
      </c>
      <c r="E7" s="18" t="s">
        <v>66</v>
      </c>
      <c r="F7" s="2"/>
      <c r="G7" s="2"/>
    </row>
    <row r="8" spans="1:7" ht="9" customHeight="1">
      <c r="A8" s="13"/>
      <c r="B8" s="13"/>
      <c r="C8" s="13"/>
      <c r="D8" s="13"/>
      <c r="E8" s="13"/>
      <c r="F8" s="2"/>
      <c r="G8" s="2"/>
    </row>
    <row r="9" spans="1:7" ht="6" customHeight="1">
      <c r="A9" s="13"/>
      <c r="B9" s="13"/>
      <c r="C9" s="13"/>
      <c r="D9" s="13"/>
      <c r="E9" s="13"/>
      <c r="F9" s="2"/>
      <c r="G9" s="2"/>
    </row>
    <row r="10" spans="1:7" ht="24" customHeight="1">
      <c r="A10" s="13" t="s">
        <v>3</v>
      </c>
      <c r="B10" s="17">
        <f>B64+B70</f>
        <v>860675000</v>
      </c>
      <c r="C10" s="17">
        <f>C64+C70</f>
        <v>867625000</v>
      </c>
      <c r="D10" s="17">
        <f>D64+D70</f>
        <v>6950000</v>
      </c>
      <c r="E10" s="16">
        <f>D10/B10</f>
        <v>8.0750573677636737E-3</v>
      </c>
      <c r="F10" s="2"/>
      <c r="G10" s="2"/>
    </row>
    <row r="11" spans="1:7" ht="9.75" customHeight="1">
      <c r="A11" s="3"/>
      <c r="B11" s="3"/>
      <c r="C11" s="3"/>
      <c r="D11" s="3"/>
      <c r="E11" s="3"/>
      <c r="F11" s="2"/>
      <c r="G11" s="2"/>
    </row>
    <row r="12" spans="1:7" ht="18" customHeight="1">
      <c r="A12" s="13" t="s">
        <v>4</v>
      </c>
      <c r="B12" s="12">
        <v>12159393</v>
      </c>
      <c r="C12" s="12">
        <v>11031823</v>
      </c>
      <c r="D12" s="12">
        <f>C12-B12</f>
        <v>-1127570</v>
      </c>
      <c r="E12" s="11">
        <f>D12/B12</f>
        <v>-9.273242504786218E-2</v>
      </c>
      <c r="F12" s="2"/>
      <c r="G12" s="15"/>
    </row>
    <row r="13" spans="1:7" ht="18" customHeight="1">
      <c r="A13" s="13" t="s">
        <v>5</v>
      </c>
      <c r="B13" s="12">
        <v>4323978</v>
      </c>
      <c r="C13" s="12">
        <v>3923005</v>
      </c>
      <c r="D13" s="12">
        <f>C13-B13</f>
        <v>-400973</v>
      </c>
      <c r="E13" s="11">
        <f>D13/B13</f>
        <v>-9.2732432958724575E-2</v>
      </c>
      <c r="F13" s="2"/>
      <c r="G13" s="15"/>
    </row>
    <row r="14" spans="1:7" ht="18" customHeight="1">
      <c r="A14" s="13" t="s">
        <v>6</v>
      </c>
      <c r="B14" s="12">
        <v>28989270</v>
      </c>
      <c r="C14" s="12">
        <v>26301024</v>
      </c>
      <c r="D14" s="12">
        <f>C14-B14</f>
        <v>-2688246</v>
      </c>
      <c r="E14" s="11">
        <f>D14/B14</f>
        <v>-9.2732448937141221E-2</v>
      </c>
      <c r="F14" s="2"/>
      <c r="G14" s="15"/>
    </row>
    <row r="15" spans="1:7" ht="18" customHeight="1">
      <c r="A15" s="10" t="s">
        <v>7</v>
      </c>
      <c r="B15" s="9">
        <v>6260965</v>
      </c>
      <c r="C15" s="9">
        <v>5680370</v>
      </c>
      <c r="D15" s="9">
        <f>C15-B15</f>
        <v>-580595</v>
      </c>
      <c r="E15" s="8">
        <f>D15/B15</f>
        <v>-9.2732510084308092E-2</v>
      </c>
      <c r="F15" s="2"/>
      <c r="G15" s="15"/>
    </row>
    <row r="16" spans="1:7" ht="18" customHeight="1">
      <c r="A16" s="13" t="s">
        <v>8</v>
      </c>
      <c r="B16" s="12">
        <v>120643129</v>
      </c>
      <c r="C16" s="12">
        <v>136107910</v>
      </c>
      <c r="D16" s="12">
        <f>C16-B16</f>
        <v>15464781</v>
      </c>
      <c r="E16" s="11">
        <f>D16/B16</f>
        <v>0.12818617295643916</v>
      </c>
      <c r="F16" s="2"/>
      <c r="G16" s="2"/>
    </row>
    <row r="17" spans="1:7" ht="18" customHeight="1">
      <c r="A17" s="13" t="s">
        <v>9</v>
      </c>
      <c r="B17" s="12">
        <v>9489310</v>
      </c>
      <c r="C17" s="12">
        <v>12435718</v>
      </c>
      <c r="D17" s="12">
        <f>C17-B17</f>
        <v>2946408</v>
      </c>
      <c r="E17" s="11">
        <f>D17/B17</f>
        <v>0.31049760203850441</v>
      </c>
      <c r="F17" s="2"/>
      <c r="G17" s="2"/>
    </row>
    <row r="18" spans="1:7" ht="18" customHeight="1">
      <c r="A18" s="13" t="s">
        <v>10</v>
      </c>
      <c r="B18" s="12">
        <v>8052523</v>
      </c>
      <c r="C18" s="12">
        <v>9952310</v>
      </c>
      <c r="D18" s="12">
        <f>C18-B18</f>
        <v>1899787</v>
      </c>
      <c r="E18" s="11">
        <f>D18/B18</f>
        <v>0.23592444256290854</v>
      </c>
      <c r="F18" s="2"/>
      <c r="G18" s="2"/>
    </row>
    <row r="19" spans="1:7" ht="18" customHeight="1">
      <c r="A19" s="10" t="s">
        <v>11</v>
      </c>
      <c r="B19" s="9">
        <v>2485077</v>
      </c>
      <c r="C19" s="9">
        <v>2254630</v>
      </c>
      <c r="D19" s="9">
        <f>C19-B19</f>
        <v>-230447</v>
      </c>
      <c r="E19" s="8">
        <f>D19/B19</f>
        <v>-9.2732337871220885E-2</v>
      </c>
      <c r="F19" s="2"/>
      <c r="G19" s="2"/>
    </row>
    <row r="20" spans="1:7" ht="18" customHeight="1">
      <c r="A20" s="13" t="s">
        <v>12</v>
      </c>
      <c r="B20" s="12">
        <v>4211055</v>
      </c>
      <c r="C20" s="12">
        <v>3820554</v>
      </c>
      <c r="D20" s="12">
        <f>C20-B20</f>
        <v>-390501</v>
      </c>
      <c r="E20" s="11">
        <f>D20/B20</f>
        <v>-9.2732343795082231E-2</v>
      </c>
      <c r="F20" s="2"/>
      <c r="G20" s="2"/>
    </row>
    <row r="21" spans="1:7" ht="18" customHeight="1">
      <c r="A21" s="13" t="s">
        <v>13</v>
      </c>
      <c r="B21" s="12">
        <v>45250678</v>
      </c>
      <c r="C21" s="12">
        <v>43812497</v>
      </c>
      <c r="D21" s="12">
        <f>C21-B21</f>
        <v>-1438181</v>
      </c>
      <c r="E21" s="11">
        <f>D21/B21</f>
        <v>-3.1782529313704427E-2</v>
      </c>
      <c r="F21" s="2"/>
      <c r="G21" s="2"/>
    </row>
    <row r="22" spans="1:7" ht="18" customHeight="1">
      <c r="A22" s="13" t="s">
        <v>14</v>
      </c>
      <c r="B22" s="12">
        <v>18383564</v>
      </c>
      <c r="C22" s="12">
        <v>16678811</v>
      </c>
      <c r="D22" s="12">
        <f>C22-B22</f>
        <v>-1704753</v>
      </c>
      <c r="E22" s="11">
        <f>D22/B22</f>
        <v>-9.2732453837569256E-2</v>
      </c>
      <c r="F22" s="2"/>
      <c r="G22" s="2"/>
    </row>
    <row r="23" spans="1:7" ht="18" customHeight="1">
      <c r="A23" s="10" t="s">
        <v>15</v>
      </c>
      <c r="B23" s="9">
        <v>2790201</v>
      </c>
      <c r="C23" s="9">
        <v>3656552</v>
      </c>
      <c r="D23" s="9">
        <f>C23-B23</f>
        <v>866351</v>
      </c>
      <c r="E23" s="8">
        <f>D23/B23</f>
        <v>0.31049770249526826</v>
      </c>
      <c r="F23" s="2"/>
      <c r="G23" s="2"/>
    </row>
    <row r="24" spans="1:7" ht="18" customHeight="1">
      <c r="A24" s="13" t="s">
        <v>16</v>
      </c>
      <c r="B24" s="12">
        <v>2545842</v>
      </c>
      <c r="C24" s="12">
        <v>2309760</v>
      </c>
      <c r="D24" s="12">
        <f>C24-B24</f>
        <v>-236082</v>
      </c>
      <c r="E24" s="11">
        <f>D24/B24</f>
        <v>-9.2732384806284124E-2</v>
      </c>
      <c r="F24" s="2"/>
      <c r="G24" s="2"/>
    </row>
    <row r="25" spans="1:7" ht="18" customHeight="1">
      <c r="A25" s="13" t="s">
        <v>17</v>
      </c>
      <c r="B25" s="12">
        <v>40871014</v>
      </c>
      <c r="C25" s="12">
        <v>37628657</v>
      </c>
      <c r="D25" s="12">
        <f>C25-B25</f>
        <v>-3242357</v>
      </c>
      <c r="E25" s="11">
        <f>D25/B25</f>
        <v>-7.9331454805598903E-2</v>
      </c>
      <c r="F25" s="2"/>
      <c r="G25" s="2"/>
    </row>
    <row r="26" spans="1:7" ht="18" customHeight="1">
      <c r="A26" s="13" t="s">
        <v>18</v>
      </c>
      <c r="B26" s="12">
        <v>15591116</v>
      </c>
      <c r="C26" s="12">
        <v>14145314</v>
      </c>
      <c r="D26" s="12">
        <f>C26-B26</f>
        <v>-1445802</v>
      </c>
      <c r="E26" s="11">
        <f>D26/B26</f>
        <v>-9.273242531195329E-2</v>
      </c>
      <c r="F26" s="2"/>
      <c r="G26" s="2"/>
    </row>
    <row r="27" spans="1:7" ht="18" customHeight="1">
      <c r="A27" s="10" t="s">
        <v>19</v>
      </c>
      <c r="B27" s="9">
        <v>3649986</v>
      </c>
      <c r="C27" s="9">
        <v>4015782</v>
      </c>
      <c r="D27" s="9">
        <f>C27-B27</f>
        <v>365796</v>
      </c>
      <c r="E27" s="8">
        <f>D27/B27</f>
        <v>0.1002184665913787</v>
      </c>
      <c r="F27" s="2"/>
      <c r="G27" s="2"/>
    </row>
    <row r="28" spans="1:7" ht="18" customHeight="1">
      <c r="A28" s="13" t="s">
        <v>20</v>
      </c>
      <c r="B28" s="12">
        <v>4646637</v>
      </c>
      <c r="C28" s="12">
        <v>4215743</v>
      </c>
      <c r="D28" s="12">
        <f>C28-B28</f>
        <v>-430894</v>
      </c>
      <c r="E28" s="11">
        <f>D28/B28</f>
        <v>-9.2732442839843096E-2</v>
      </c>
      <c r="F28" s="2"/>
      <c r="G28" s="2"/>
    </row>
    <row r="29" spans="1:7" ht="18" customHeight="1">
      <c r="A29" s="13" t="s">
        <v>21</v>
      </c>
      <c r="B29" s="12">
        <v>13142365</v>
      </c>
      <c r="C29" s="12">
        <v>11923641</v>
      </c>
      <c r="D29" s="12">
        <f>C29-B29</f>
        <v>-1218724</v>
      </c>
      <c r="E29" s="11">
        <f>D29/B29</f>
        <v>-9.2732472427907761E-2</v>
      </c>
      <c r="F29" s="2"/>
      <c r="G29" s="2"/>
    </row>
    <row r="30" spans="1:7" ht="18" customHeight="1">
      <c r="A30" s="13" t="s">
        <v>22</v>
      </c>
      <c r="B30" s="12">
        <v>16359261</v>
      </c>
      <c r="C30" s="12">
        <v>14842227</v>
      </c>
      <c r="D30" s="12">
        <f>C30-B30</f>
        <v>-1517034</v>
      </c>
      <c r="E30" s="11">
        <f>D30/B30</f>
        <v>-9.2732428439157494E-2</v>
      </c>
      <c r="F30" s="2"/>
      <c r="G30" s="2"/>
    </row>
    <row r="31" spans="1:7" ht="18" customHeight="1">
      <c r="A31" s="10" t="s">
        <v>23</v>
      </c>
      <c r="B31" s="9">
        <v>2217611</v>
      </c>
      <c r="C31" s="9">
        <v>2452358</v>
      </c>
      <c r="D31" s="9">
        <f>C31-B31</f>
        <v>234747</v>
      </c>
      <c r="E31" s="8">
        <f>D31/B31</f>
        <v>0.10585580609042794</v>
      </c>
      <c r="F31" s="2"/>
      <c r="G31" s="2"/>
    </row>
    <row r="32" spans="1:7" ht="18" customHeight="1">
      <c r="A32" s="13" t="s">
        <v>24</v>
      </c>
      <c r="B32" s="12">
        <v>11570245</v>
      </c>
      <c r="C32" s="12">
        <v>13150215</v>
      </c>
      <c r="D32" s="12">
        <f>C32-B32</f>
        <v>1579970</v>
      </c>
      <c r="E32" s="11">
        <f>D32/B32</f>
        <v>0.1365545846263411</v>
      </c>
      <c r="F32" s="2"/>
      <c r="G32" s="2"/>
    </row>
    <row r="33" spans="1:7" ht="18" customHeight="1">
      <c r="A33" s="13" t="s">
        <v>25</v>
      </c>
      <c r="B33" s="12">
        <v>12557707</v>
      </c>
      <c r="C33" s="12">
        <v>16456845</v>
      </c>
      <c r="D33" s="12">
        <f>C33-B33</f>
        <v>3899138</v>
      </c>
      <c r="E33" s="11">
        <f>D33/B33</f>
        <v>0.31049760915746799</v>
      </c>
      <c r="F33" s="2"/>
      <c r="G33" s="2"/>
    </row>
    <row r="34" spans="1:7" ht="18" customHeight="1">
      <c r="A34" s="13" t="s">
        <v>26</v>
      </c>
      <c r="B34" s="12">
        <v>34262349</v>
      </c>
      <c r="C34" s="12">
        <v>31085117</v>
      </c>
      <c r="D34" s="12">
        <f>C34-B34</f>
        <v>-3177232</v>
      </c>
      <c r="E34" s="11">
        <f>D34/B34</f>
        <v>-9.2732462680827868E-2</v>
      </c>
      <c r="F34" s="2"/>
      <c r="G34" s="2"/>
    </row>
    <row r="35" spans="1:7" ht="18" customHeight="1">
      <c r="A35" s="10" t="s">
        <v>27</v>
      </c>
      <c r="B35" s="9">
        <v>9113373</v>
      </c>
      <c r="C35" s="9">
        <v>8866650</v>
      </c>
      <c r="D35" s="9">
        <f>C35-B35</f>
        <v>-246723</v>
      </c>
      <c r="E35" s="8">
        <f>D35/B35</f>
        <v>-2.7072632712388706E-2</v>
      </c>
      <c r="F35" s="2"/>
      <c r="G35" s="2"/>
    </row>
    <row r="36" spans="1:7" ht="18" customHeight="1">
      <c r="A36" s="13" t="s">
        <v>28</v>
      </c>
      <c r="B36" s="12">
        <v>11037403</v>
      </c>
      <c r="C36" s="12">
        <v>10013878</v>
      </c>
      <c r="D36" s="12">
        <f>C36-B36</f>
        <v>-1023525</v>
      </c>
      <c r="E36" s="11">
        <f>D36/B36</f>
        <v>-9.2732411782010679E-2</v>
      </c>
      <c r="F36" s="2"/>
      <c r="G36" s="2"/>
    </row>
    <row r="37" spans="1:7" ht="18" customHeight="1">
      <c r="A37" s="13" t="s">
        <v>29</v>
      </c>
      <c r="B37" s="12">
        <v>10388598</v>
      </c>
      <c r="C37" s="12">
        <v>9425238</v>
      </c>
      <c r="D37" s="12">
        <f>C37-B37</f>
        <v>-963360</v>
      </c>
      <c r="E37" s="11">
        <f>D37/B37</f>
        <v>-9.2732436080402769E-2</v>
      </c>
      <c r="F37" s="2"/>
      <c r="G37" s="2"/>
    </row>
    <row r="38" spans="1:7" ht="18" customHeight="1">
      <c r="A38" s="13" t="s">
        <v>30</v>
      </c>
      <c r="B38" s="12">
        <v>2146308</v>
      </c>
      <c r="C38" s="12">
        <v>2163640</v>
      </c>
      <c r="D38" s="12">
        <f>C38-B38</f>
        <v>17332</v>
      </c>
      <c r="E38" s="11">
        <f>D38/B38</f>
        <v>8.075262264316211E-3</v>
      </c>
      <c r="F38" s="2"/>
      <c r="G38" s="2"/>
    </row>
    <row r="39" spans="1:7" ht="18" customHeight="1">
      <c r="A39" s="10" t="s">
        <v>31</v>
      </c>
      <c r="B39" s="9">
        <v>2466580</v>
      </c>
      <c r="C39" s="9">
        <v>2237848</v>
      </c>
      <c r="D39" s="9">
        <f>C39-B39</f>
        <v>-228732</v>
      </c>
      <c r="E39" s="8">
        <f>D39/B39</f>
        <v>-9.2732447356258463E-2</v>
      </c>
      <c r="F39" s="2"/>
      <c r="G39" s="2"/>
    </row>
    <row r="40" spans="1:7" ht="18" customHeight="1">
      <c r="A40" s="13" t="s">
        <v>32</v>
      </c>
      <c r="B40" s="12">
        <v>11982987</v>
      </c>
      <c r="C40" s="12">
        <v>11527452</v>
      </c>
      <c r="D40" s="12">
        <f>C40-B40</f>
        <v>-455535</v>
      </c>
      <c r="E40" s="11">
        <f>D40/B40</f>
        <v>-3.8015145973203511E-2</v>
      </c>
      <c r="F40" s="2"/>
      <c r="G40" s="2"/>
    </row>
    <row r="41" spans="1:7" ht="18" customHeight="1">
      <c r="A41" s="13" t="s">
        <v>33</v>
      </c>
      <c r="B41" s="12">
        <v>2790201</v>
      </c>
      <c r="C41" s="12">
        <v>2531459</v>
      </c>
      <c r="D41" s="12">
        <f>C41-B41</f>
        <v>-258742</v>
      </c>
      <c r="E41" s="11">
        <f>D41/B41</f>
        <v>-9.2732387379977285E-2</v>
      </c>
      <c r="F41" s="2"/>
      <c r="G41" s="2"/>
    </row>
    <row r="42" spans="1:7" ht="18" customHeight="1">
      <c r="A42" s="13" t="s">
        <v>34</v>
      </c>
      <c r="B42" s="12">
        <v>24557671</v>
      </c>
      <c r="C42" s="12">
        <v>26373115</v>
      </c>
      <c r="D42" s="12">
        <f>C42-B42</f>
        <v>1815444</v>
      </c>
      <c r="E42" s="11">
        <f>D42/B42</f>
        <v>7.3925739944964652E-2</v>
      </c>
      <c r="F42" s="2"/>
      <c r="G42" s="2"/>
    </row>
    <row r="43" spans="1:7" ht="18" customHeight="1">
      <c r="A43" s="10" t="s">
        <v>35</v>
      </c>
      <c r="B43" s="9">
        <v>8295640</v>
      </c>
      <c r="C43" s="9">
        <v>7526365</v>
      </c>
      <c r="D43" s="9">
        <f>C43-B43</f>
        <v>-769275</v>
      </c>
      <c r="E43" s="8">
        <f>D43/B43</f>
        <v>-9.273244740610731E-2</v>
      </c>
      <c r="F43" s="2"/>
      <c r="G43" s="2"/>
    </row>
    <row r="44" spans="1:7" ht="18" customHeight="1">
      <c r="A44" s="13" t="s">
        <v>36</v>
      </c>
      <c r="B44" s="12">
        <v>55327748</v>
      </c>
      <c r="C44" s="12">
        <v>66720730</v>
      </c>
      <c r="D44" s="12">
        <f>C44-B44</f>
        <v>11392982</v>
      </c>
      <c r="E44" s="11">
        <f>D44/B44</f>
        <v>0.20591805037862737</v>
      </c>
      <c r="F44" s="2"/>
      <c r="G44" s="2"/>
    </row>
    <row r="45" spans="1:7" ht="18" customHeight="1">
      <c r="A45" s="13" t="s">
        <v>37</v>
      </c>
      <c r="B45" s="12">
        <v>23044630</v>
      </c>
      <c r="C45" s="12">
        <v>21080103</v>
      </c>
      <c r="D45" s="12">
        <f>C45-B45</f>
        <v>-1964527</v>
      </c>
      <c r="E45" s="11">
        <f>D45/B45</f>
        <v>-8.5248797659150957E-2</v>
      </c>
      <c r="F45" s="2"/>
      <c r="G45" s="2"/>
    </row>
    <row r="46" spans="1:7" ht="18" customHeight="1">
      <c r="A46" s="13" t="s">
        <v>38</v>
      </c>
      <c r="B46" s="12">
        <v>2146308</v>
      </c>
      <c r="C46" s="12">
        <v>2163640</v>
      </c>
      <c r="D46" s="12">
        <f>C46-B46</f>
        <v>17332</v>
      </c>
      <c r="E46" s="11">
        <f>D46/B46</f>
        <v>8.075262264316211E-3</v>
      </c>
      <c r="F46" s="2"/>
      <c r="G46" s="2"/>
    </row>
    <row r="47" spans="1:7" ht="18" customHeight="1">
      <c r="A47" s="10" t="s">
        <v>39</v>
      </c>
      <c r="B47" s="9">
        <v>38449912</v>
      </c>
      <c r="C47" s="9">
        <v>34884358</v>
      </c>
      <c r="D47" s="9">
        <f>C47-B47</f>
        <v>-3565554</v>
      </c>
      <c r="E47" s="8">
        <f>D47/B47</f>
        <v>-9.2732435902584121E-2</v>
      </c>
      <c r="F47" s="2"/>
      <c r="G47" s="2"/>
    </row>
    <row r="48" spans="1:7" ht="18" customHeight="1">
      <c r="A48" s="13" t="s">
        <v>40</v>
      </c>
      <c r="B48" s="12">
        <v>7841676</v>
      </c>
      <c r="C48" s="12">
        <v>7114498</v>
      </c>
      <c r="D48" s="12">
        <f>C48-B48</f>
        <v>-727178</v>
      </c>
      <c r="E48" s="11">
        <f>D48/B48</f>
        <v>-9.2732471986855872E-2</v>
      </c>
      <c r="F48" s="2"/>
      <c r="G48" s="2"/>
    </row>
    <row r="49" spans="1:7" ht="18" customHeight="1">
      <c r="A49" s="13" t="s">
        <v>41</v>
      </c>
      <c r="B49" s="12">
        <v>10636982</v>
      </c>
      <c r="C49" s="12">
        <v>10110571</v>
      </c>
      <c r="D49" s="12">
        <f>C49-B49</f>
        <v>-526411</v>
      </c>
      <c r="E49" s="11">
        <f>D49/B49</f>
        <v>-4.9488755363128377E-2</v>
      </c>
      <c r="F49" s="2"/>
      <c r="G49" s="2"/>
    </row>
    <row r="50" spans="1:7" ht="18" customHeight="1">
      <c r="A50" s="13" t="s">
        <v>42</v>
      </c>
      <c r="B50" s="12">
        <v>39079073</v>
      </c>
      <c r="C50" s="12">
        <v>35455175</v>
      </c>
      <c r="D50" s="12">
        <f>C50-B50</f>
        <v>-3623898</v>
      </c>
      <c r="E50" s="11">
        <f>D50/B50</f>
        <v>-9.2732445316704409E-2</v>
      </c>
      <c r="F50" s="2"/>
      <c r="G50" s="2"/>
    </row>
    <row r="51" spans="1:7" ht="18" customHeight="1">
      <c r="A51" s="10" t="s">
        <v>43</v>
      </c>
      <c r="B51" s="9">
        <v>26940143</v>
      </c>
      <c r="C51" s="9">
        <v>24441918</v>
      </c>
      <c r="D51" s="9">
        <f>C51-B51</f>
        <v>-2498225</v>
      </c>
      <c r="E51" s="8">
        <f>D51/B51</f>
        <v>-9.2732432786269914E-2</v>
      </c>
      <c r="F51" s="2"/>
      <c r="G51" s="2"/>
    </row>
    <row r="52" spans="1:7" ht="18" customHeight="1">
      <c r="A52" s="13" t="s">
        <v>44</v>
      </c>
      <c r="B52" s="12">
        <v>2898260</v>
      </c>
      <c r="C52" s="12">
        <v>3135173</v>
      </c>
      <c r="D52" s="12">
        <f>C52-B52</f>
        <v>236913</v>
      </c>
      <c r="E52" s="11">
        <f>D52/B52</f>
        <v>8.1743183841339287E-2</v>
      </c>
      <c r="F52" s="2"/>
      <c r="G52" s="2"/>
    </row>
    <row r="53" spans="1:7" ht="18" customHeight="1">
      <c r="A53" s="13" t="s">
        <v>45</v>
      </c>
      <c r="B53" s="12">
        <v>9361171</v>
      </c>
      <c r="C53" s="12">
        <v>8493087</v>
      </c>
      <c r="D53" s="12">
        <f>C53-B53</f>
        <v>-868084</v>
      </c>
      <c r="E53" s="11">
        <f>D53/B53</f>
        <v>-9.2732415634753387E-2</v>
      </c>
      <c r="F53" s="2"/>
      <c r="G53" s="2"/>
    </row>
    <row r="54" spans="1:7" ht="18" customHeight="1">
      <c r="A54" s="13" t="s">
        <v>46</v>
      </c>
      <c r="B54" s="12">
        <v>2146308</v>
      </c>
      <c r="C54" s="12">
        <v>2163640</v>
      </c>
      <c r="D54" s="12">
        <f>C54-B54</f>
        <v>17332</v>
      </c>
      <c r="E54" s="11">
        <f>D54/B54</f>
        <v>8.075262264316211E-3</v>
      </c>
      <c r="F54" s="2"/>
      <c r="G54" s="2"/>
    </row>
    <row r="55" spans="1:7" ht="18" customHeight="1">
      <c r="A55" s="10" t="s">
        <v>47</v>
      </c>
      <c r="B55" s="9">
        <v>15690266</v>
      </c>
      <c r="C55" s="9">
        <v>14440407</v>
      </c>
      <c r="D55" s="9">
        <f>C55-B55</f>
        <v>-1249859</v>
      </c>
      <c r="E55" s="8">
        <f>D55/B55</f>
        <v>-7.9658241612984765E-2</v>
      </c>
      <c r="F55" s="2"/>
      <c r="G55" s="2"/>
    </row>
    <row r="56" spans="1:7" ht="18" customHeight="1">
      <c r="A56" s="13" t="s">
        <v>48</v>
      </c>
      <c r="B56" s="12">
        <v>63486775</v>
      </c>
      <c r="C56" s="12">
        <v>69525372</v>
      </c>
      <c r="D56" s="12">
        <f>C56-B56</f>
        <v>6038597</v>
      </c>
      <c r="E56" s="11">
        <f>D56/B56</f>
        <v>9.5115825303773896E-2</v>
      </c>
      <c r="F56" s="2"/>
      <c r="G56" s="2"/>
    </row>
    <row r="57" spans="1:7" ht="18" customHeight="1">
      <c r="A57" s="13" t="s">
        <v>49</v>
      </c>
      <c r="B57" s="12">
        <v>3293860</v>
      </c>
      <c r="C57" s="12">
        <v>2988412</v>
      </c>
      <c r="D57" s="12">
        <f>C57-B57</f>
        <v>-305448</v>
      </c>
      <c r="E57" s="11">
        <f>D57/B57</f>
        <v>-9.2732538723564448E-2</v>
      </c>
      <c r="F57" s="2"/>
      <c r="G57" s="2"/>
    </row>
    <row r="58" spans="1:7" ht="18" customHeight="1">
      <c r="A58" s="13" t="s">
        <v>50</v>
      </c>
      <c r="B58" s="12">
        <v>2146308</v>
      </c>
      <c r="C58" s="12">
        <v>2163640</v>
      </c>
      <c r="D58" s="12">
        <f>C58-B58</f>
        <v>17332</v>
      </c>
      <c r="E58" s="11">
        <f>D58/B58</f>
        <v>8.075262264316211E-3</v>
      </c>
      <c r="F58" s="2"/>
      <c r="G58" s="2"/>
    </row>
    <row r="59" spans="1:7" ht="18" customHeight="1">
      <c r="A59" s="10" t="s">
        <v>51</v>
      </c>
      <c r="B59" s="9">
        <v>12066044</v>
      </c>
      <c r="C59" s="9">
        <v>14854061</v>
      </c>
      <c r="D59" s="9">
        <f>C59-B59</f>
        <v>2788017</v>
      </c>
      <c r="E59" s="8">
        <f>D59/B59</f>
        <v>0.23106305596100926</v>
      </c>
      <c r="F59" s="2"/>
      <c r="G59" s="2"/>
    </row>
    <row r="60" spans="1:7" ht="18" customHeight="1">
      <c r="A60" s="13" t="s">
        <v>52</v>
      </c>
      <c r="B60" s="12">
        <v>21709068</v>
      </c>
      <c r="C60" s="12">
        <v>19695933</v>
      </c>
      <c r="D60" s="12">
        <f>C60-B60</f>
        <v>-2013135</v>
      </c>
      <c r="E60" s="11">
        <f>D60/B60</f>
        <v>-9.2732447104592428E-2</v>
      </c>
      <c r="F60" s="2"/>
      <c r="G60" s="2"/>
    </row>
    <row r="61" spans="1:7" ht="18" customHeight="1">
      <c r="A61" s="13" t="s">
        <v>53</v>
      </c>
      <c r="B61" s="12">
        <v>6477259</v>
      </c>
      <c r="C61" s="12">
        <v>5876607</v>
      </c>
      <c r="D61" s="12">
        <f>C61-B61</f>
        <v>-600652</v>
      </c>
      <c r="E61" s="11">
        <f>D61/B61</f>
        <v>-9.2732435124178295E-2</v>
      </c>
      <c r="F61" s="2"/>
      <c r="G61" s="2"/>
    </row>
    <row r="62" spans="1:7" ht="18" customHeight="1">
      <c r="A62" s="13" t="s">
        <v>54</v>
      </c>
      <c r="B62" s="12">
        <v>10403176</v>
      </c>
      <c r="C62" s="12">
        <v>9438464</v>
      </c>
      <c r="D62" s="12">
        <f>C62-B62</f>
        <v>-964712</v>
      </c>
      <c r="E62" s="11">
        <f>D62/B62</f>
        <v>-9.2732450167141267E-2</v>
      </c>
      <c r="F62" s="2"/>
      <c r="G62" s="2"/>
    </row>
    <row r="63" spans="1:7" ht="18" customHeight="1">
      <c r="A63" s="10" t="s">
        <v>55</v>
      </c>
      <c r="B63" s="9">
        <v>2146308</v>
      </c>
      <c r="C63" s="9">
        <v>2163640</v>
      </c>
      <c r="D63" s="9">
        <f>C63-B63</f>
        <v>17332</v>
      </c>
      <c r="E63" s="8">
        <f>D63/B63</f>
        <v>8.075262264316211E-3</v>
      </c>
      <c r="F63" s="2"/>
      <c r="G63" s="2"/>
    </row>
    <row r="64" spans="1:7" ht="18" customHeight="1">
      <c r="A64" s="7" t="s">
        <v>63</v>
      </c>
      <c r="B64" s="6">
        <f>SUM(B12:B63)</f>
        <v>858523312</v>
      </c>
      <c r="C64" s="6">
        <f>SUM(C12:C63)</f>
        <v>865455937</v>
      </c>
      <c r="D64" s="6">
        <f>SUM(D12:D63)</f>
        <v>6932625</v>
      </c>
      <c r="E64" s="14">
        <f>D64/B64</f>
        <v>8.0750573724665507E-3</v>
      </c>
      <c r="F64" s="2"/>
      <c r="G64" s="2"/>
    </row>
    <row r="65" spans="1:7" ht="18" customHeight="1">
      <c r="A65" s="13" t="s">
        <v>59</v>
      </c>
      <c r="B65" s="12">
        <v>229728</v>
      </c>
      <c r="C65" s="12">
        <v>231650</v>
      </c>
      <c r="D65" s="12">
        <f>C65-B65</f>
        <v>1922</v>
      </c>
      <c r="E65" s="11">
        <f>D65/B65</f>
        <v>8.3664159353670428E-3</v>
      </c>
      <c r="F65" s="2"/>
      <c r="G65" s="2"/>
    </row>
    <row r="66" spans="1:7" ht="18" customHeight="1">
      <c r="A66" s="13" t="s">
        <v>56</v>
      </c>
      <c r="B66" s="12">
        <v>779764</v>
      </c>
      <c r="C66" s="12">
        <v>786288</v>
      </c>
      <c r="D66" s="12">
        <f>C66-B66</f>
        <v>6524</v>
      </c>
      <c r="E66" s="11">
        <f>D66/B66</f>
        <v>8.3666340072124385E-3</v>
      </c>
      <c r="F66" s="2"/>
      <c r="G66" s="2"/>
    </row>
    <row r="67" spans="1:7" ht="18" customHeight="1">
      <c r="A67" s="13" t="s">
        <v>60</v>
      </c>
      <c r="B67" s="12">
        <v>426033</v>
      </c>
      <c r="C67" s="12">
        <v>429597</v>
      </c>
      <c r="D67" s="12">
        <f>C67-B67</f>
        <v>3564</v>
      </c>
      <c r="E67" s="11">
        <f>D67/B67</f>
        <v>8.3655491476012419E-3</v>
      </c>
      <c r="F67" s="2"/>
      <c r="G67" s="2"/>
    </row>
    <row r="68" spans="1:7" ht="18" customHeight="1">
      <c r="A68" s="13" t="s">
        <v>57</v>
      </c>
      <c r="B68" s="12">
        <v>75000</v>
      </c>
      <c r="C68" s="12">
        <v>75000</v>
      </c>
      <c r="D68" s="12">
        <f>C68-B68</f>
        <v>0</v>
      </c>
      <c r="E68" s="11">
        <f>D68/B68</f>
        <v>0</v>
      </c>
      <c r="F68" s="2"/>
      <c r="G68" s="2"/>
    </row>
    <row r="69" spans="1:7" ht="18" customHeight="1">
      <c r="A69" s="10" t="s">
        <v>61</v>
      </c>
      <c r="B69" s="9">
        <v>641163</v>
      </c>
      <c r="C69" s="9">
        <v>646528</v>
      </c>
      <c r="D69" s="9">
        <f>C69-B69</f>
        <v>5365</v>
      </c>
      <c r="E69" s="8">
        <f>D69/B69</f>
        <v>8.3676069891743601E-3</v>
      </c>
      <c r="F69" s="2"/>
      <c r="G69" s="2"/>
    </row>
    <row r="70" spans="1:7" ht="18" customHeight="1">
      <c r="A70" s="7" t="s">
        <v>62</v>
      </c>
      <c r="B70" s="6">
        <f>SUM(B65:B69)</f>
        <v>2151688</v>
      </c>
      <c r="C70" s="6">
        <f>SUM(C65:C69)</f>
        <v>2169063</v>
      </c>
      <c r="D70" s="6">
        <f>SUM(D65:D69)</f>
        <v>17375</v>
      </c>
      <c r="E70" s="5">
        <f>D70/B70</f>
        <v>8.0750554913165858E-3</v>
      </c>
      <c r="F70" s="2"/>
      <c r="G70" s="2"/>
    </row>
    <row r="71" spans="1:7">
      <c r="A71" s="4"/>
      <c r="B71" s="3"/>
      <c r="C71" s="3"/>
      <c r="E71" s="3"/>
      <c r="F71" s="2"/>
      <c r="G71" s="2"/>
    </row>
    <row r="72" spans="1:7">
      <c r="A72" s="1"/>
    </row>
  </sheetData>
  <mergeCells count="1">
    <mergeCell ref="A4:E4"/>
  </mergeCells>
  <printOptions horizontalCentered="1"/>
  <pageMargins left="0.55000000000000004" right="0.3" top="0.3" bottom="0.3" header="0" footer="0"/>
  <pageSetup scale="61" orientation="portrait" horizont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C13D4E-E4BF-4BFA-AE9A-5808FB96484F}"/>
</file>

<file path=customXml/itemProps2.xml><?xml version="1.0" encoding="utf-8"?>
<ds:datastoreItem xmlns:ds="http://schemas.openxmlformats.org/officeDocument/2006/customXml" ds:itemID="{78D1ABAA-C0D9-4640-8F54-32C73C5C164E}"/>
</file>

<file path=customXml/itemProps3.xml><?xml version="1.0" encoding="utf-8"?>
<ds:datastoreItem xmlns:ds="http://schemas.openxmlformats.org/officeDocument/2006/customXml" ds:itemID="{B7E7244D-C7D8-4305-9C32-0371D3803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Cook, Daniel J - ETA</cp:lastModifiedBy>
  <cp:lastPrinted>2021-03-10T00:07:19Z</cp:lastPrinted>
  <dcterms:created xsi:type="dcterms:W3CDTF">2003-02-21T17:27:37Z</dcterms:created>
  <dcterms:modified xsi:type="dcterms:W3CDTF">2022-05-03T17:16:56Z</dcterms:modified>
</cp:coreProperties>
</file>