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ta-940-01.eta.dir.labor.gov\Shared\OFAS\BUDGET\- Formula Team\ALLOT_FORMULA_FUNDING\1 - ALLPGM Summaries\2021\5 - Regional Suppl Materials\"/>
    </mc:Choice>
  </mc:AlternateContent>
  <bookViews>
    <workbookView xWindow="0" yWindow="0" windowWidth="19200" windowHeight="7050"/>
  </bookViews>
  <sheets>
    <sheet name="Youth" sheetId="58" r:id="rId1"/>
  </sheets>
  <definedNames>
    <definedName name="_Key1" localSheetId="0" hidden="1">Youth!$A$11:$A$62</definedName>
    <definedName name="_Key1" hidden="1">#REF!</definedName>
    <definedName name="_Order1" hidden="1">255</definedName>
    <definedName name="_Order2" hidden="1">0</definedName>
    <definedName name="_Sort" localSheetId="0" hidden="1">Youth!$A$11:$E$62</definedName>
    <definedName name="_Sort" hidden="1">#REF!</definedName>
    <definedName name="_Sorted" hidden="1">#REF!</definedName>
    <definedName name="_xlnm.Database" localSheetId="0">#REF!</definedName>
    <definedName name="_xlnm.Database">#REF!</definedName>
    <definedName name="FORFM">#REF!</definedName>
    <definedName name="_xlnm.Print_Area" localSheetId="0">Youth!$A$1:$E$72</definedName>
    <definedName name="_xlnm.Print_Area">#REF!</definedName>
    <definedName name="STFORM" localSheetId="0">#REF!</definedName>
    <definedName name="STFORM">#REF!</definedName>
    <definedName name="TERRFORM">#REF!</definedName>
  </definedNames>
  <calcPr calcId="162913"/>
</workbook>
</file>

<file path=xl/calcChain.xml><?xml version="1.0" encoding="utf-8"?>
<calcChain xmlns="http://schemas.openxmlformats.org/spreadsheetml/2006/main">
  <c r="D70" i="58" l="1"/>
  <c r="E70" i="58" s="1"/>
  <c r="C69" i="58"/>
  <c r="B69" i="58"/>
  <c r="D68" i="58"/>
  <c r="E68" i="58" s="1"/>
  <c r="D67" i="58"/>
  <c r="E67" i="58" s="1"/>
  <c r="D66" i="58"/>
  <c r="E66" i="58" s="1"/>
  <c r="D65" i="58"/>
  <c r="E65" i="58" s="1"/>
  <c r="D64" i="58"/>
  <c r="E64" i="58" s="1"/>
  <c r="C63" i="58"/>
  <c r="C9" i="58" s="1"/>
  <c r="B63" i="58"/>
  <c r="D62" i="58"/>
  <c r="E62" i="58" s="1"/>
  <c r="D61" i="58"/>
  <c r="E61" i="58" s="1"/>
  <c r="D60" i="58"/>
  <c r="E60" i="58" s="1"/>
  <c r="D59" i="58"/>
  <c r="E59" i="58" s="1"/>
  <c r="D58" i="58"/>
  <c r="E58" i="58" s="1"/>
  <c r="D57" i="58"/>
  <c r="E57" i="58" s="1"/>
  <c r="D56" i="58"/>
  <c r="E56" i="58" s="1"/>
  <c r="D55" i="58"/>
  <c r="E55" i="58" s="1"/>
  <c r="D54" i="58"/>
  <c r="E54" i="58" s="1"/>
  <c r="D53" i="58"/>
  <c r="E53" i="58" s="1"/>
  <c r="D52" i="58"/>
  <c r="E52" i="58" s="1"/>
  <c r="D51" i="58"/>
  <c r="E51" i="58" s="1"/>
  <c r="D50" i="58"/>
  <c r="E50" i="58" s="1"/>
  <c r="D49" i="58"/>
  <c r="E49" i="58" s="1"/>
  <c r="D48" i="58"/>
  <c r="E48" i="58" s="1"/>
  <c r="D47" i="58"/>
  <c r="E47" i="58" s="1"/>
  <c r="D46" i="58"/>
  <c r="E46" i="58" s="1"/>
  <c r="D45" i="58"/>
  <c r="E45" i="58" s="1"/>
  <c r="D44" i="58"/>
  <c r="E44" i="58" s="1"/>
  <c r="D43" i="58"/>
  <c r="E43" i="58" s="1"/>
  <c r="D42" i="58"/>
  <c r="E42" i="58" s="1"/>
  <c r="D41" i="58"/>
  <c r="E41" i="58" s="1"/>
  <c r="D40" i="58"/>
  <c r="E40" i="58" s="1"/>
  <c r="D39" i="58"/>
  <c r="E39" i="58" s="1"/>
  <c r="D38" i="58"/>
  <c r="E38" i="58" s="1"/>
  <c r="D37" i="58"/>
  <c r="E37" i="58" s="1"/>
  <c r="D36" i="58"/>
  <c r="E36" i="58" s="1"/>
  <c r="D35" i="58"/>
  <c r="E35" i="58" s="1"/>
  <c r="D34" i="58"/>
  <c r="E34" i="58" s="1"/>
  <c r="D33" i="58"/>
  <c r="E33" i="58" s="1"/>
  <c r="D32" i="58"/>
  <c r="E32" i="58" s="1"/>
  <c r="D31" i="58"/>
  <c r="E31" i="58" s="1"/>
  <c r="D30" i="58"/>
  <c r="E30" i="58" s="1"/>
  <c r="D29" i="58"/>
  <c r="E29" i="58" s="1"/>
  <c r="D28" i="58"/>
  <c r="E28" i="58" s="1"/>
  <c r="D27" i="58"/>
  <c r="E27" i="58" s="1"/>
  <c r="D26" i="58"/>
  <c r="E26" i="58" s="1"/>
  <c r="D25" i="58"/>
  <c r="E25" i="58" s="1"/>
  <c r="D24" i="58"/>
  <c r="E24" i="58" s="1"/>
  <c r="D23" i="58"/>
  <c r="E23" i="58" s="1"/>
  <c r="D22" i="58"/>
  <c r="E22" i="58" s="1"/>
  <c r="D21" i="58"/>
  <c r="E21" i="58" s="1"/>
  <c r="D20" i="58"/>
  <c r="E20" i="58" s="1"/>
  <c r="D19" i="58"/>
  <c r="E19" i="58" s="1"/>
  <c r="D18" i="58"/>
  <c r="E18" i="58" s="1"/>
  <c r="D17" i="58"/>
  <c r="E17" i="58" s="1"/>
  <c r="D16" i="58"/>
  <c r="E16" i="58" s="1"/>
  <c r="D15" i="58"/>
  <c r="E15" i="58" s="1"/>
  <c r="D14" i="58"/>
  <c r="E14" i="58" s="1"/>
  <c r="D13" i="58"/>
  <c r="E13" i="58" s="1"/>
  <c r="D12" i="58"/>
  <c r="E12" i="58" s="1"/>
  <c r="D11" i="58"/>
  <c r="E11" i="58" s="1"/>
  <c r="B9" i="58" l="1"/>
  <c r="D63" i="58"/>
  <c r="D69" i="58"/>
  <c r="E69" i="58" s="1"/>
  <c r="E63" i="58" l="1"/>
  <c r="D9" i="58"/>
  <c r="E9" i="58" l="1"/>
</calcChain>
</file>

<file path=xl/sharedStrings.xml><?xml version="1.0" encoding="utf-8"?>
<sst xmlns="http://schemas.openxmlformats.org/spreadsheetml/2006/main" count="70" uniqueCount="70">
  <si>
    <t>U.S. Department of Labor</t>
  </si>
  <si>
    <t>Employment and Training Administration</t>
  </si>
  <si>
    <t>State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</si>
  <si>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</si>
  <si>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</si>
  <si>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</si>
  <si>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</si>
  <si>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</si>
  <si>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</si>
  <si>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</si>
  <si>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</si>
  <si>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</si>
  <si>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</si>
  <si>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</si>
  <si>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</si>
  <si>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</si>
  <si>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</si>
  <si>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</si>
  <si>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</si>
  <si>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</si>
  <si>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</si>
  <si>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</si>
  <si>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</si>
  <si>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</si>
  <si>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</si>
  <si>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</si>
  <si>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</si>
  <si>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</si>
  <si>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</si>
  <si>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</si>
  <si>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</si>
  <si>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</si>
  <si>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</si>
  <si>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</si>
  <si>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</si>
  <si>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</si>
  <si>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</si>
  <si>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</si>
  <si>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</si>
  <si>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</si>
  <si>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</si>
  <si>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</si>
  <si>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</si>
  <si>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</si>
  <si>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</si>
  <si>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</si>
  <si>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</si>
  <si>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</si>
  <si>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</si>
  <si>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</si>
  <si>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</si>
  <si>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</si>
  <si>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</si>
  <si>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</si>
  <si>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</si>
  <si>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</si>
  <si>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Native Americans</t>
  </si>
  <si>
    <t>Guam</t>
  </si>
  <si>
    <t>Palau</t>
  </si>
  <si>
    <t>Difference</t>
  </si>
  <si>
    <t>% Difference</t>
  </si>
  <si>
    <t>American Samoa</t>
  </si>
  <si>
    <t>Northern Marianas</t>
  </si>
  <si>
    <t>Virgin Islands</t>
  </si>
  <si>
    <t xml:space="preserve">    Outlying Areas Total</t>
  </si>
  <si>
    <t xml:space="preserve">     State Total</t>
  </si>
  <si>
    <t>WIOA Youth Activities State Allotments</t>
  </si>
  <si>
    <t>PY 2020</t>
  </si>
  <si>
    <t>Comparison of PY 2021 Allotments vs PY 2020 Allotments</t>
  </si>
  <si>
    <t>PY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</si>
</sst>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mm/dd/yy_)"/>
  </numFmts>
  <fonts count="10">
    <font>
      <sz val="12"/>
      <name val="Arial"/>
    </font>
    <font>
      <sz val="10"/>
      <name val="Arial"/>
      <family val="2"/>
    </font>
    <font>
      <sz val="12"/>
      <name val="SWISS"/>
    </font>
    <font>
      <sz val="10"/>
      <name val="SWISS"/>
    </font>
    <font>
      <b/>
      <sz val="12"/>
      <name val="SWISS"/>
    </font>
    <font>
      <b/>
      <sz val="14"/>
      <name val="SWISS"/>
    </font>
    <font>
      <b/>
      <sz val="12"/>
      <name val="Arial"/>
      <family val="2"/>
    </font>
    <font>
      <b/>
      <sz val="12"/>
      <name val="Arial"/>
      <family val="2"/>
    </font>
    <font>
      <b/>
      <sz val="10"/>
      <name val="SWISS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5" fontId="1" fillId="0" borderId="0" applyFont="0" applyFill="0" applyBorder="0" applyAlignment="0" applyProtection="0"/>
    <xf numFmtId="0" fontId="1" fillId="0" borderId="0">
      <alignment vertical="top"/>
    </xf>
    <xf numFmtId="42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5" fontId="6" fillId="0" borderId="0" xfId="0" applyNumberFormat="1" applyFont="1" applyFill="1" applyBorder="1" applyProtection="1"/>
    <xf numFmtId="0" fontId="8" fillId="0" borderId="0" xfId="0" applyFont="1" applyFill="1" applyAlignment="1" applyProtection="1">
      <alignment horizontal="centerContinuous"/>
    </xf>
    <xf numFmtId="0" fontId="2" fillId="0" borderId="0" xfId="0" applyFont="1" applyFill="1" applyAlignment="1" applyProtection="1">
      <alignment horizontal="centerContinuous"/>
    </xf>
    <xf numFmtId="0" fontId="9" fillId="0" borderId="0" xfId="0" applyFont="1" applyFill="1"/>
    <xf numFmtId="0" fontId="0" fillId="0" borderId="0" xfId="0" applyFill="1"/>
    <xf numFmtId="0" fontId="4" fillId="0" borderId="0" xfId="0" applyFont="1" applyFill="1" applyAlignment="1" applyProtection="1">
      <alignment horizontal="centerContinuous"/>
    </xf>
    <xf numFmtId="0" fontId="2" fillId="0" borderId="0" xfId="0" applyFont="1" applyFill="1" applyProtection="1"/>
    <xf numFmtId="0" fontId="4" fillId="0" borderId="1" xfId="0" applyFont="1" applyFill="1" applyBorder="1" applyProtection="1"/>
    <xf numFmtId="0" fontId="4" fillId="0" borderId="1" xfId="0" applyFont="1" applyFill="1" applyBorder="1" applyAlignment="1" applyProtection="1">
      <alignment horizontal="center" wrapText="1"/>
    </xf>
    <xf numFmtId="0" fontId="4" fillId="0" borderId="1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10" fontId="6" fillId="0" borderId="0" xfId="0" applyNumberFormat="1" applyFont="1" applyFill="1" applyBorder="1" applyProtection="1"/>
    <xf numFmtId="0" fontId="2" fillId="0" borderId="0" xfId="0" applyFont="1" applyFill="1" applyBorder="1" applyProtection="1"/>
    <xf numFmtId="0" fontId="6" fillId="0" borderId="0" xfId="0" applyFont="1" applyFill="1" applyBorder="1" applyProtection="1"/>
    <xf numFmtId="37" fontId="2" fillId="0" borderId="0" xfId="0" applyNumberFormat="1" applyFont="1" applyFill="1" applyBorder="1" applyProtection="1"/>
    <xf numFmtId="10" fontId="2" fillId="0" borderId="0" xfId="0" applyNumberFormat="1" applyFont="1" applyFill="1" applyBorder="1" applyProtection="1"/>
    <xf numFmtId="0" fontId="4" fillId="0" borderId="2" xfId="0" applyFont="1" applyFill="1" applyBorder="1" applyProtection="1"/>
    <xf numFmtId="37" fontId="2" fillId="0" borderId="2" xfId="0" applyNumberFormat="1" applyFont="1" applyFill="1" applyBorder="1" applyProtection="1"/>
    <xf numFmtId="10" fontId="2" fillId="0" borderId="2" xfId="0" applyNumberFormat="1" applyFont="1" applyFill="1" applyBorder="1" applyProtection="1"/>
    <xf numFmtId="37" fontId="4" fillId="0" borderId="1" xfId="0" applyNumberFormat="1" applyFont="1" applyFill="1" applyBorder="1" applyProtection="1"/>
    <xf numFmtId="10" fontId="4" fillId="0" borderId="1" xfId="0" applyNumberFormat="1" applyFont="1" applyFill="1" applyBorder="1" applyProtection="1"/>
    <xf numFmtId="10" fontId="4" fillId="0" borderId="1" xfId="0" applyNumberFormat="1" applyFont="1" applyFill="1" applyBorder="1" applyAlignment="1" applyProtection="1">
      <alignment horizontal="right"/>
    </xf>
    <xf numFmtId="37" fontId="7" fillId="0" borderId="1" xfId="0" applyNumberFormat="1" applyFont="1" applyFill="1" applyBorder="1" applyProtection="1"/>
    <xf numFmtId="10" fontId="7" fillId="0" borderId="1" xfId="0" applyNumberFormat="1" applyFont="1" applyFill="1" applyBorder="1" applyProtection="1"/>
    <xf numFmtId="37" fontId="3" fillId="0" borderId="0" xfId="0" applyNumberFormat="1" applyFont="1" applyFill="1" applyProtection="1"/>
    <xf numFmtId="164" fontId="3" fillId="0" borderId="0" xfId="0" applyNumberFormat="1" applyFont="1" applyFill="1" applyProtection="1"/>
    <xf numFmtId="37" fontId="0" fillId="0" borderId="0" xfId="0" applyNumberFormat="1" applyFill="1"/>
    <xf numFmtId="0" fontId="6" fillId="0" borderId="0" xfId="0" quotePrefix="1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center" wrapText="1"/>
    </xf>
    <xf numFmtId="0" fontId="0" fillId="0" borderId="0" xfId="0" applyFill="1" applyAlignment="1">
      <alignment horizontal="center" wrapText="1"/>
    </xf>
  </cellXfs>
  <cellStyles count="13">
    <cellStyle name="Comma [0] 2" xfId="2"/>
    <cellStyle name="Comma 2" xfId="1"/>
    <cellStyle name="Comma 3" xfId="4"/>
    <cellStyle name="Comma 4" xfId="5"/>
    <cellStyle name="Comma 5" xfId="6"/>
    <cellStyle name="Currency [0] 2" xfId="8"/>
    <cellStyle name="Currency [0] 3" xfId="10"/>
    <cellStyle name="Normal" xfId="0" builtinId="0"/>
    <cellStyle name="Normal 2" xfId="3"/>
    <cellStyle name="Normal 3" xfId="7"/>
    <cellStyle name="Normal 4" xfId="9"/>
    <cellStyle name="Normal 5" xfId="12"/>
    <cellStyle name="Percent 2" xfId="11"/>
  </cellStyles>
  <dxfs count="0"/>
  <tableStyles count="0" defaultTableStyle="TableStyleMedium9" defaultPivotStyle="PivotStyleLight16"/>
  <colors>
    <mruColors>
      <color rgb="FF00FF00"/>
      <color rgb="FFE7F4D8"/>
      <color rgb="FFFFE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J74"/>
  <sheetViews>
    <sheetView tabSelected="1" workbookViewId="0"/>
  </sheetViews>
  <sheetFormatPr defaultColWidth="9.765625" defaultRowHeight="15.5"/>
  <cols>
    <col min="1" max="1" width="20.765625" style="5" customWidth="1"/>
    <col min="2" max="2" width="14" style="5" customWidth="1"/>
    <col min="3" max="3" width="14.69140625" style="5" customWidth="1"/>
    <col min="4" max="4" width="16.84375" style="5" customWidth="1"/>
    <col min="5" max="5" width="15.23046875" style="5" customWidth="1"/>
    <col min="6" max="16384" width="9.765625" style="5"/>
  </cols>
  <sheetData>
    <row r="1" spans="1:10">
      <c r="A1" s="2" t="s">
        <v>0</v>
      </c>
      <c r="B1" s="3"/>
      <c r="C1" s="3"/>
      <c r="D1" s="3"/>
      <c r="E1" s="3"/>
      <c r="F1" s="4"/>
    </row>
    <row r="2" spans="1:10">
      <c r="A2" s="2" t="s">
        <v>1</v>
      </c>
      <c r="B2" s="3"/>
      <c r="C2" s="3"/>
      <c r="D2" s="3"/>
      <c r="E2" s="3"/>
    </row>
    <row r="3" spans="1:10">
      <c r="A3" s="6" t="s">
        <v>66</v>
      </c>
      <c r="B3" s="3"/>
      <c r="C3" s="3"/>
      <c r="D3" s="3"/>
      <c r="E3" s="3"/>
      <c r="F3" s="28"/>
      <c r="G3" s="28"/>
      <c r="H3" s="28"/>
      <c r="I3" s="28"/>
      <c r="J3" s="28"/>
    </row>
    <row r="4" spans="1:10" ht="16">
      <c r="A4" s="29" t="s">
        <v>68</v>
      </c>
      <c r="B4" s="30"/>
      <c r="C4" s="30"/>
      <c r="D4" s="30"/>
      <c r="E4" s="30"/>
    </row>
    <row r="5" spans="1:10">
      <c r="A5" s="28"/>
      <c r="B5" s="28"/>
      <c r="C5" s="28"/>
      <c r="D5" s="28"/>
      <c r="E5" s="28"/>
      <c r="F5" s="28"/>
      <c r="G5" s="28"/>
      <c r="H5" s="28"/>
      <c r="I5" s="28"/>
      <c r="J5" s="28"/>
    </row>
    <row r="6" spans="1:10" ht="3.75" customHeight="1">
      <c r="A6" s="7"/>
      <c r="B6" s="7"/>
      <c r="C6" s="7"/>
      <c r="D6" s="7"/>
      <c r="E6" s="7"/>
    </row>
    <row r="7" spans="1:10">
      <c r="A7" s="8" t="s">
        <v>2</v>
      </c>
      <c r="B7" s="9" t="s">
        <v>67</v>
      </c>
      <c r="C7" s="9" t="s">
        <v>69</v>
      </c>
      <c r="D7" s="10" t="s">
        <v>59</v>
      </c>
      <c r="E7" s="10" t="s">
        <v>60</v>
      </c>
    </row>
    <row r="8" spans="1:10" ht="9.75" customHeight="1">
      <c r="A8" s="11"/>
      <c r="B8" s="11"/>
      <c r="C8" s="11"/>
      <c r="D8" s="11"/>
      <c r="E8" s="11"/>
    </row>
    <row r="9" spans="1:10">
      <c r="A9" s="11" t="s">
        <v>3</v>
      </c>
      <c r="B9" s="1">
        <f>B63+B69+B70</f>
        <v>912906000</v>
      </c>
      <c r="C9" s="1">
        <f>C63+C69+C70</f>
        <v>918577000</v>
      </c>
      <c r="D9" s="1">
        <f>D63+D69+D70</f>
        <v>5671000</v>
      </c>
      <c r="E9" s="12">
        <f>D9/B9</f>
        <v>6.2120305924158676E-3</v>
      </c>
    </row>
    <row r="10" spans="1:10" ht="9.75" customHeight="1">
      <c r="A10" s="13"/>
      <c r="B10" s="14"/>
      <c r="C10" s="14"/>
      <c r="D10" s="14"/>
      <c r="E10" s="14"/>
    </row>
    <row r="11" spans="1:10" ht="18" customHeight="1">
      <c r="A11" s="11" t="s">
        <v>4</v>
      </c>
      <c r="B11" s="15">
        <v>13818197</v>
      </c>
      <c r="C11" s="15">
        <v>12513632</v>
      </c>
      <c r="D11" s="15">
        <f t="shared" ref="D11:D62" si="0">C11-B11</f>
        <v>-1304565</v>
      </c>
      <c r="E11" s="16">
        <f t="shared" ref="E11:E70" si="1">D11/B11</f>
        <v>-9.4409205484622921E-2</v>
      </c>
    </row>
    <row r="12" spans="1:10" ht="18" customHeight="1">
      <c r="A12" s="11" t="s">
        <v>5</v>
      </c>
      <c r="B12" s="15">
        <v>5076190</v>
      </c>
      <c r="C12" s="15">
        <v>4596951</v>
      </c>
      <c r="D12" s="15">
        <f t="shared" si="0"/>
        <v>-479239</v>
      </c>
      <c r="E12" s="16">
        <f t="shared" si="1"/>
        <v>-9.4409192721312638E-2</v>
      </c>
    </row>
    <row r="13" spans="1:10" ht="18" customHeight="1">
      <c r="A13" s="11" t="s">
        <v>6</v>
      </c>
      <c r="B13" s="15">
        <v>33740829</v>
      </c>
      <c r="C13" s="15">
        <v>30555385</v>
      </c>
      <c r="D13" s="15">
        <f t="shared" si="0"/>
        <v>-3185444</v>
      </c>
      <c r="E13" s="16">
        <f t="shared" si="1"/>
        <v>-9.4409180047117403E-2</v>
      </c>
    </row>
    <row r="14" spans="1:10" ht="18" customHeight="1">
      <c r="A14" s="17" t="s">
        <v>7</v>
      </c>
      <c r="B14" s="18">
        <v>6222886</v>
      </c>
      <c r="C14" s="18">
        <v>6462908</v>
      </c>
      <c r="D14" s="18">
        <f t="shared" si="0"/>
        <v>240022</v>
      </c>
      <c r="E14" s="19">
        <f t="shared" si="1"/>
        <v>3.8570849602579893E-2</v>
      </c>
    </row>
    <row r="15" spans="1:10" ht="18" customHeight="1">
      <c r="A15" s="11" t="s">
        <v>8</v>
      </c>
      <c r="B15" s="15">
        <v>134926913</v>
      </c>
      <c r="C15" s="15">
        <v>125113453</v>
      </c>
      <c r="D15" s="15">
        <f t="shared" si="0"/>
        <v>-9813460</v>
      </c>
      <c r="E15" s="16">
        <f t="shared" si="1"/>
        <v>-7.2731672146089929E-2</v>
      </c>
    </row>
    <row r="16" spans="1:10" ht="18" customHeight="1">
      <c r="A16" s="11" t="s">
        <v>9</v>
      </c>
      <c r="B16" s="15">
        <v>7969239</v>
      </c>
      <c r="C16" s="15">
        <v>10424367</v>
      </c>
      <c r="D16" s="15">
        <f t="shared" si="0"/>
        <v>2455128</v>
      </c>
      <c r="E16" s="16">
        <f t="shared" si="1"/>
        <v>0.30807558914972938</v>
      </c>
    </row>
    <row r="17" spans="1:5" ht="18" customHeight="1">
      <c r="A17" s="11" t="s">
        <v>10</v>
      </c>
      <c r="B17" s="15">
        <v>9768378</v>
      </c>
      <c r="C17" s="15">
        <v>8846154</v>
      </c>
      <c r="D17" s="15">
        <f t="shared" si="0"/>
        <v>-922224</v>
      </c>
      <c r="E17" s="16">
        <f t="shared" si="1"/>
        <v>-9.4409122988483862E-2</v>
      </c>
    </row>
    <row r="18" spans="1:5" ht="18" customHeight="1">
      <c r="A18" s="17" t="s">
        <v>11</v>
      </c>
      <c r="B18" s="18">
        <v>2242411</v>
      </c>
      <c r="C18" s="18">
        <v>2583296</v>
      </c>
      <c r="D18" s="18">
        <f t="shared" si="0"/>
        <v>340885</v>
      </c>
      <c r="E18" s="19">
        <f t="shared" si="1"/>
        <v>0.15201718150686916</v>
      </c>
    </row>
    <row r="19" spans="1:5" ht="18" customHeight="1">
      <c r="A19" s="11" t="s">
        <v>12</v>
      </c>
      <c r="B19" s="15">
        <v>5121772</v>
      </c>
      <c r="C19" s="15">
        <v>4638230</v>
      </c>
      <c r="D19" s="15">
        <f t="shared" si="0"/>
        <v>-483542</v>
      </c>
      <c r="E19" s="16">
        <f t="shared" si="1"/>
        <v>-9.4409122467770917E-2</v>
      </c>
    </row>
    <row r="20" spans="1:5" ht="18" customHeight="1">
      <c r="A20" s="11" t="s">
        <v>13</v>
      </c>
      <c r="B20" s="15">
        <v>41854792</v>
      </c>
      <c r="C20" s="15">
        <v>44306510</v>
      </c>
      <c r="D20" s="15">
        <f t="shared" si="0"/>
        <v>2451718</v>
      </c>
      <c r="E20" s="16">
        <f t="shared" si="1"/>
        <v>5.8576757471402556E-2</v>
      </c>
    </row>
    <row r="21" spans="1:5" ht="18" customHeight="1">
      <c r="A21" s="11" t="s">
        <v>14</v>
      </c>
      <c r="B21" s="15">
        <v>21118115</v>
      </c>
      <c r="C21" s="15">
        <v>19124371</v>
      </c>
      <c r="D21" s="15">
        <f t="shared" si="0"/>
        <v>-1993744</v>
      </c>
      <c r="E21" s="16">
        <f t="shared" si="1"/>
        <v>-9.44091837742147E-2</v>
      </c>
    </row>
    <row r="22" spans="1:5" ht="18" customHeight="1">
      <c r="A22" s="17" t="s">
        <v>15</v>
      </c>
      <c r="B22" s="18">
        <v>2242411</v>
      </c>
      <c r="C22" s="18">
        <v>2933243</v>
      </c>
      <c r="D22" s="18">
        <f t="shared" si="0"/>
        <v>690832</v>
      </c>
      <c r="E22" s="19">
        <f t="shared" si="1"/>
        <v>0.3080755490407423</v>
      </c>
    </row>
    <row r="23" spans="1:5" ht="18" customHeight="1">
      <c r="A23" s="11" t="s">
        <v>16</v>
      </c>
      <c r="B23" s="15">
        <v>2242411</v>
      </c>
      <c r="C23" s="15">
        <v>2835184</v>
      </c>
      <c r="D23" s="15">
        <f t="shared" si="0"/>
        <v>592773</v>
      </c>
      <c r="E23" s="16">
        <f t="shared" si="1"/>
        <v>0.26434627728815102</v>
      </c>
    </row>
    <row r="24" spans="1:5" ht="18" customHeight="1">
      <c r="A24" s="11" t="s">
        <v>17</v>
      </c>
      <c r="B24" s="15">
        <v>47902600</v>
      </c>
      <c r="C24" s="15">
        <v>43380155</v>
      </c>
      <c r="D24" s="15">
        <f t="shared" si="0"/>
        <v>-4522445</v>
      </c>
      <c r="E24" s="16">
        <f t="shared" si="1"/>
        <v>-9.4409176119876578E-2</v>
      </c>
    </row>
    <row r="25" spans="1:5" ht="18" customHeight="1">
      <c r="A25" s="11" t="s">
        <v>18</v>
      </c>
      <c r="B25" s="15">
        <v>13241878</v>
      </c>
      <c r="C25" s="15">
        <v>16938860</v>
      </c>
      <c r="D25" s="15">
        <f t="shared" si="0"/>
        <v>3696982</v>
      </c>
      <c r="E25" s="16">
        <f t="shared" si="1"/>
        <v>0.27918864680674449</v>
      </c>
    </row>
    <row r="26" spans="1:5" ht="18" customHeight="1">
      <c r="A26" s="17" t="s">
        <v>19</v>
      </c>
      <c r="B26" s="18">
        <v>3928902</v>
      </c>
      <c r="C26" s="18">
        <v>5139301</v>
      </c>
      <c r="D26" s="18">
        <f t="shared" si="0"/>
        <v>1210399</v>
      </c>
      <c r="E26" s="19">
        <f t="shared" si="1"/>
        <v>0.30807564047156177</v>
      </c>
    </row>
    <row r="27" spans="1:5" ht="18" customHeight="1">
      <c r="A27" s="11" t="s">
        <v>20</v>
      </c>
      <c r="B27" s="15">
        <v>4250555</v>
      </c>
      <c r="C27" s="15">
        <v>5469726</v>
      </c>
      <c r="D27" s="15">
        <f t="shared" si="0"/>
        <v>1219171</v>
      </c>
      <c r="E27" s="16">
        <f t="shared" si="1"/>
        <v>0.28682630856441099</v>
      </c>
    </row>
    <row r="28" spans="1:5" ht="18" customHeight="1">
      <c r="A28" s="11" t="s">
        <v>21</v>
      </c>
      <c r="B28" s="15">
        <v>14588219</v>
      </c>
      <c r="C28" s="15">
        <v>13210957</v>
      </c>
      <c r="D28" s="15">
        <f t="shared" si="0"/>
        <v>-1377262</v>
      </c>
      <c r="E28" s="16">
        <f t="shared" si="1"/>
        <v>-9.4409194158656382E-2</v>
      </c>
    </row>
    <row r="29" spans="1:5" ht="18" customHeight="1">
      <c r="A29" s="11" t="s">
        <v>22</v>
      </c>
      <c r="B29" s="15">
        <v>18661916</v>
      </c>
      <c r="C29" s="15">
        <v>16900060</v>
      </c>
      <c r="D29" s="15">
        <f t="shared" si="0"/>
        <v>-1761856</v>
      </c>
      <c r="E29" s="16">
        <f t="shared" si="1"/>
        <v>-9.4409169990905539E-2</v>
      </c>
    </row>
    <row r="30" spans="1:5" ht="18" customHeight="1">
      <c r="A30" s="17" t="s">
        <v>23</v>
      </c>
      <c r="B30" s="18">
        <v>2242411</v>
      </c>
      <c r="C30" s="18">
        <v>2327935</v>
      </c>
      <c r="D30" s="18">
        <f t="shared" si="0"/>
        <v>85524</v>
      </c>
      <c r="E30" s="19">
        <f t="shared" si="1"/>
        <v>3.813930630914672E-2</v>
      </c>
    </row>
    <row r="31" spans="1:5" ht="18" customHeight="1">
      <c r="A31" s="11" t="s">
        <v>24</v>
      </c>
      <c r="B31" s="15">
        <v>13267797</v>
      </c>
      <c r="C31" s="15">
        <v>12015195</v>
      </c>
      <c r="D31" s="15">
        <f t="shared" si="0"/>
        <v>-1252602</v>
      </c>
      <c r="E31" s="16">
        <f t="shared" si="1"/>
        <v>-9.4409192422826485E-2</v>
      </c>
    </row>
    <row r="32" spans="1:5" ht="18" customHeight="1">
      <c r="A32" s="11" t="s">
        <v>25</v>
      </c>
      <c r="B32" s="15">
        <v>11268949</v>
      </c>
      <c r="C32" s="15">
        <v>14740638</v>
      </c>
      <c r="D32" s="15">
        <f t="shared" si="0"/>
        <v>3471689</v>
      </c>
      <c r="E32" s="16">
        <f t="shared" si="1"/>
        <v>0.30807566881348031</v>
      </c>
    </row>
    <row r="33" spans="1:5" ht="18" customHeight="1">
      <c r="A33" s="11" t="s">
        <v>26</v>
      </c>
      <c r="B33" s="15">
        <v>35039178</v>
      </c>
      <c r="C33" s="15">
        <v>37126700</v>
      </c>
      <c r="D33" s="15">
        <f t="shared" si="0"/>
        <v>2087522</v>
      </c>
      <c r="E33" s="16">
        <f t="shared" si="1"/>
        <v>5.9576797149750491E-2</v>
      </c>
    </row>
    <row r="34" spans="1:5" ht="18" customHeight="1">
      <c r="A34" s="17" t="s">
        <v>27</v>
      </c>
      <c r="B34" s="18">
        <v>8297921</v>
      </c>
      <c r="C34" s="18">
        <v>10854308</v>
      </c>
      <c r="D34" s="18">
        <f t="shared" si="0"/>
        <v>2556387</v>
      </c>
      <c r="E34" s="19">
        <f t="shared" si="1"/>
        <v>0.30807560110538529</v>
      </c>
    </row>
    <row r="35" spans="1:5" ht="18" customHeight="1">
      <c r="A35" s="11" t="s">
        <v>28</v>
      </c>
      <c r="B35" s="15">
        <v>12695917</v>
      </c>
      <c r="C35" s="15">
        <v>11497306</v>
      </c>
      <c r="D35" s="15">
        <f t="shared" si="0"/>
        <v>-1198611</v>
      </c>
      <c r="E35" s="16">
        <f t="shared" si="1"/>
        <v>-9.4409171074448586E-2</v>
      </c>
    </row>
    <row r="36" spans="1:5" ht="18" customHeight="1">
      <c r="A36" s="11" t="s">
        <v>29</v>
      </c>
      <c r="B36" s="15">
        <v>11562432</v>
      </c>
      <c r="C36" s="15">
        <v>11189065</v>
      </c>
      <c r="D36" s="15">
        <f t="shared" si="0"/>
        <v>-373367</v>
      </c>
      <c r="E36" s="16">
        <f t="shared" si="1"/>
        <v>-3.2291389908282273E-2</v>
      </c>
    </row>
    <row r="37" spans="1:5" ht="18" customHeight="1">
      <c r="A37" s="11" t="s">
        <v>30</v>
      </c>
      <c r="B37" s="15">
        <v>2257550</v>
      </c>
      <c r="C37" s="15">
        <v>2256341</v>
      </c>
      <c r="D37" s="15">
        <f t="shared" si="0"/>
        <v>-1209</v>
      </c>
      <c r="E37" s="16">
        <f t="shared" si="1"/>
        <v>-5.3553631148811761E-4</v>
      </c>
    </row>
    <row r="38" spans="1:5" ht="18" customHeight="1">
      <c r="A38" s="17" t="s">
        <v>31</v>
      </c>
      <c r="B38" s="18">
        <v>3321693</v>
      </c>
      <c r="C38" s="18">
        <v>3213346</v>
      </c>
      <c r="D38" s="18">
        <f t="shared" si="0"/>
        <v>-108347</v>
      </c>
      <c r="E38" s="19">
        <f t="shared" si="1"/>
        <v>-3.2618005336435364E-2</v>
      </c>
    </row>
    <row r="39" spans="1:5" ht="18" customHeight="1">
      <c r="A39" s="11" t="s">
        <v>32</v>
      </c>
      <c r="B39" s="15">
        <v>9330673</v>
      </c>
      <c r="C39" s="15">
        <v>12205226</v>
      </c>
      <c r="D39" s="15">
        <f t="shared" si="0"/>
        <v>2874553</v>
      </c>
      <c r="E39" s="16">
        <f t="shared" si="1"/>
        <v>0.30807563398695892</v>
      </c>
    </row>
    <row r="40" spans="1:5" ht="18" customHeight="1">
      <c r="A40" s="11" t="s">
        <v>33</v>
      </c>
      <c r="B40" s="15">
        <v>2242411</v>
      </c>
      <c r="C40" s="15">
        <v>2933243</v>
      </c>
      <c r="D40" s="15">
        <f t="shared" si="0"/>
        <v>690832</v>
      </c>
      <c r="E40" s="16">
        <f t="shared" si="1"/>
        <v>0.3080755490407423</v>
      </c>
    </row>
    <row r="41" spans="1:5" ht="18" customHeight="1">
      <c r="A41" s="11" t="s">
        <v>34</v>
      </c>
      <c r="B41" s="15">
        <v>21923354</v>
      </c>
      <c r="C41" s="15">
        <v>24956081</v>
      </c>
      <c r="D41" s="15">
        <f t="shared" si="0"/>
        <v>3032727</v>
      </c>
      <c r="E41" s="16">
        <f t="shared" si="1"/>
        <v>0.13833316745238891</v>
      </c>
    </row>
    <row r="42" spans="1:5" ht="18" customHeight="1">
      <c r="A42" s="17" t="s">
        <v>35</v>
      </c>
      <c r="B42" s="18">
        <v>9451630</v>
      </c>
      <c r="C42" s="18">
        <v>8559309</v>
      </c>
      <c r="D42" s="18">
        <f t="shared" si="0"/>
        <v>-892321</v>
      </c>
      <c r="E42" s="19">
        <f t="shared" si="1"/>
        <v>-9.4409218304144366E-2</v>
      </c>
    </row>
    <row r="43" spans="1:5" ht="18" customHeight="1">
      <c r="A43" s="11" t="s">
        <v>36</v>
      </c>
      <c r="B43" s="15">
        <v>56675887</v>
      </c>
      <c r="C43" s="15">
        <v>56398671</v>
      </c>
      <c r="D43" s="15">
        <f t="shared" si="0"/>
        <v>-277216</v>
      </c>
      <c r="E43" s="16">
        <f t="shared" si="1"/>
        <v>-4.8912511947100182E-3</v>
      </c>
    </row>
    <row r="44" spans="1:5" ht="18" customHeight="1">
      <c r="A44" s="11" t="s">
        <v>37</v>
      </c>
      <c r="B44" s="15">
        <v>26247804</v>
      </c>
      <c r="C44" s="15">
        <v>23769771</v>
      </c>
      <c r="D44" s="15">
        <f t="shared" si="0"/>
        <v>-2478033</v>
      </c>
      <c r="E44" s="16">
        <f t="shared" si="1"/>
        <v>-9.4409155143035967E-2</v>
      </c>
    </row>
    <row r="45" spans="1:5" ht="18" customHeight="1">
      <c r="A45" s="11" t="s">
        <v>38</v>
      </c>
      <c r="B45" s="15">
        <v>2242411</v>
      </c>
      <c r="C45" s="15">
        <v>2256341</v>
      </c>
      <c r="D45" s="15">
        <f t="shared" si="0"/>
        <v>13930</v>
      </c>
      <c r="E45" s="16">
        <f t="shared" si="1"/>
        <v>6.2120637117816496E-3</v>
      </c>
    </row>
    <row r="46" spans="1:5" ht="18" customHeight="1">
      <c r="A46" s="17" t="s">
        <v>39</v>
      </c>
      <c r="B46" s="18">
        <v>45496637</v>
      </c>
      <c r="C46" s="18">
        <v>41201337</v>
      </c>
      <c r="D46" s="18">
        <f t="shared" si="0"/>
        <v>-4295300</v>
      </c>
      <c r="E46" s="19">
        <f t="shared" si="1"/>
        <v>-9.4409175781497878E-2</v>
      </c>
    </row>
    <row r="47" spans="1:5" ht="18" customHeight="1">
      <c r="A47" s="11" t="s">
        <v>40</v>
      </c>
      <c r="B47" s="15">
        <v>7872645</v>
      </c>
      <c r="C47" s="15">
        <v>8264948</v>
      </c>
      <c r="D47" s="15">
        <f t="shared" si="0"/>
        <v>392303</v>
      </c>
      <c r="E47" s="16">
        <f t="shared" si="1"/>
        <v>4.9831155856767326E-2</v>
      </c>
    </row>
    <row r="48" spans="1:5" ht="18" customHeight="1">
      <c r="A48" s="11" t="s">
        <v>41</v>
      </c>
      <c r="B48" s="15">
        <v>10563715</v>
      </c>
      <c r="C48" s="15">
        <v>10931465</v>
      </c>
      <c r="D48" s="15">
        <f t="shared" si="0"/>
        <v>367750</v>
      </c>
      <c r="E48" s="16">
        <f t="shared" si="1"/>
        <v>3.4812563572568928E-2</v>
      </c>
    </row>
    <row r="49" spans="1:5" ht="18" customHeight="1">
      <c r="A49" s="11" t="s">
        <v>42</v>
      </c>
      <c r="B49" s="15">
        <v>34144371</v>
      </c>
      <c r="C49" s="15">
        <v>42231894</v>
      </c>
      <c r="D49" s="15">
        <f t="shared" si="0"/>
        <v>8087523</v>
      </c>
      <c r="E49" s="16">
        <f t="shared" si="1"/>
        <v>0.23686255634933207</v>
      </c>
    </row>
    <row r="50" spans="1:5" ht="18" customHeight="1">
      <c r="A50" s="17" t="s">
        <v>43</v>
      </c>
      <c r="B50" s="18">
        <v>28606753</v>
      </c>
      <c r="C50" s="18">
        <v>25906013</v>
      </c>
      <c r="D50" s="18">
        <f t="shared" si="0"/>
        <v>-2700740</v>
      </c>
      <c r="E50" s="19">
        <f t="shared" si="1"/>
        <v>-9.4409176742288783E-2</v>
      </c>
    </row>
    <row r="51" spans="1:5" ht="18" customHeight="1">
      <c r="A51" s="11" t="s">
        <v>44</v>
      </c>
      <c r="B51" s="15">
        <v>3097016</v>
      </c>
      <c r="C51" s="15">
        <v>3383527</v>
      </c>
      <c r="D51" s="15">
        <f t="shared" si="0"/>
        <v>286511</v>
      </c>
      <c r="E51" s="16">
        <f t="shared" si="1"/>
        <v>9.2511953441635431E-2</v>
      </c>
    </row>
    <row r="52" spans="1:5" ht="18" customHeight="1">
      <c r="A52" s="11" t="s">
        <v>45</v>
      </c>
      <c r="B52" s="15">
        <v>10700304</v>
      </c>
      <c r="C52" s="15">
        <v>9690097</v>
      </c>
      <c r="D52" s="15">
        <f t="shared" si="0"/>
        <v>-1010207</v>
      </c>
      <c r="E52" s="16">
        <f t="shared" si="1"/>
        <v>-9.4409186879176515E-2</v>
      </c>
    </row>
    <row r="53" spans="1:5" ht="18" customHeight="1">
      <c r="A53" s="11" t="s">
        <v>46</v>
      </c>
      <c r="B53" s="15">
        <v>2242411</v>
      </c>
      <c r="C53" s="15">
        <v>2256341</v>
      </c>
      <c r="D53" s="15">
        <f t="shared" si="0"/>
        <v>13930</v>
      </c>
      <c r="E53" s="16">
        <f t="shared" si="1"/>
        <v>6.2120637117816496E-3</v>
      </c>
    </row>
    <row r="54" spans="1:5" ht="18" customHeight="1">
      <c r="A54" s="17" t="s">
        <v>47</v>
      </c>
      <c r="B54" s="18">
        <v>14388278</v>
      </c>
      <c r="C54" s="18">
        <v>16074750</v>
      </c>
      <c r="D54" s="18">
        <f t="shared" si="0"/>
        <v>1686472</v>
      </c>
      <c r="E54" s="19">
        <f t="shared" si="1"/>
        <v>0.11721152454796883</v>
      </c>
    </row>
    <row r="55" spans="1:5" ht="18" customHeight="1">
      <c r="A55" s="11" t="s">
        <v>48</v>
      </c>
      <c r="B55" s="15">
        <v>62438675</v>
      </c>
      <c r="C55" s="15">
        <v>66978946</v>
      </c>
      <c r="D55" s="15">
        <f t="shared" si="0"/>
        <v>4540271</v>
      </c>
      <c r="E55" s="16">
        <f t="shared" si="1"/>
        <v>7.271568462975872E-2</v>
      </c>
    </row>
    <row r="56" spans="1:5" ht="18" customHeight="1">
      <c r="A56" s="11" t="s">
        <v>49</v>
      </c>
      <c r="B56" s="15">
        <v>3227687</v>
      </c>
      <c r="C56" s="15">
        <v>4222059</v>
      </c>
      <c r="D56" s="15">
        <f t="shared" si="0"/>
        <v>994372</v>
      </c>
      <c r="E56" s="16">
        <f t="shared" si="1"/>
        <v>0.30807572109687215</v>
      </c>
    </row>
    <row r="57" spans="1:5" ht="18" customHeight="1">
      <c r="A57" s="11" t="s">
        <v>50</v>
      </c>
      <c r="B57" s="15">
        <v>2242411</v>
      </c>
      <c r="C57" s="15">
        <v>2256341</v>
      </c>
      <c r="D57" s="15">
        <f t="shared" si="0"/>
        <v>13930</v>
      </c>
      <c r="E57" s="16">
        <f t="shared" si="1"/>
        <v>6.2120637117816496E-3</v>
      </c>
    </row>
    <row r="58" spans="1:5" ht="18" customHeight="1">
      <c r="A58" s="17" t="s">
        <v>51</v>
      </c>
      <c r="B58" s="18">
        <v>10816651</v>
      </c>
      <c r="C58" s="18">
        <v>12963082</v>
      </c>
      <c r="D58" s="18">
        <f t="shared" si="0"/>
        <v>2146431</v>
      </c>
      <c r="E58" s="19">
        <f t="shared" si="1"/>
        <v>0.19843766799908771</v>
      </c>
    </row>
    <row r="59" spans="1:5" ht="18" customHeight="1">
      <c r="A59" s="11" t="s">
        <v>52</v>
      </c>
      <c r="B59" s="15">
        <v>25394224</v>
      </c>
      <c r="C59" s="15">
        <v>22996776</v>
      </c>
      <c r="D59" s="15">
        <f t="shared" si="0"/>
        <v>-2397448</v>
      </c>
      <c r="E59" s="16">
        <f t="shared" si="1"/>
        <v>-9.440918533285364E-2</v>
      </c>
    </row>
    <row r="60" spans="1:5" ht="18" customHeight="1">
      <c r="A60" s="11" t="s">
        <v>53</v>
      </c>
      <c r="B60" s="15">
        <v>7298882</v>
      </c>
      <c r="C60" s="15">
        <v>6609801</v>
      </c>
      <c r="D60" s="15">
        <f t="shared" si="0"/>
        <v>-689081</v>
      </c>
      <c r="E60" s="16">
        <f t="shared" si="1"/>
        <v>-9.4409116355080133E-2</v>
      </c>
    </row>
    <row r="61" spans="1:5" ht="18" customHeight="1">
      <c r="A61" s="11" t="s">
        <v>54</v>
      </c>
      <c r="B61" s="15">
        <v>9204676</v>
      </c>
      <c r="C61" s="15">
        <v>12040412</v>
      </c>
      <c r="D61" s="15">
        <f t="shared" si="0"/>
        <v>2835736</v>
      </c>
      <c r="E61" s="16">
        <f t="shared" si="1"/>
        <v>0.30807559114519623</v>
      </c>
    </row>
    <row r="62" spans="1:5" ht="18" customHeight="1">
      <c r="A62" s="17" t="s">
        <v>55</v>
      </c>
      <c r="B62" s="18">
        <v>2242411</v>
      </c>
      <c r="C62" s="18">
        <v>2256341</v>
      </c>
      <c r="D62" s="18">
        <f t="shared" si="0"/>
        <v>13930</v>
      </c>
      <c r="E62" s="19">
        <f t="shared" si="1"/>
        <v>6.2120637117816496E-3</v>
      </c>
    </row>
    <row r="63" spans="1:5" ht="18" customHeight="1">
      <c r="A63" s="8" t="s">
        <v>65</v>
      </c>
      <c r="B63" s="20">
        <f>SUM(B11:B62)</f>
        <v>896964379</v>
      </c>
      <c r="C63" s="20">
        <f>SUM(C11:C62)</f>
        <v>902536349</v>
      </c>
      <c r="D63" s="20">
        <f>SUM(D11:D62)</f>
        <v>5571970</v>
      </c>
      <c r="E63" s="21">
        <f t="shared" si="1"/>
        <v>6.2120304110761127E-3</v>
      </c>
    </row>
    <row r="64" spans="1:5" ht="18" customHeight="1">
      <c r="A64" s="11" t="s">
        <v>61</v>
      </c>
      <c r="B64" s="15">
        <v>240385</v>
      </c>
      <c r="C64" s="15">
        <v>241930</v>
      </c>
      <c r="D64" s="15">
        <f>C64-B64</f>
        <v>1545</v>
      </c>
      <c r="E64" s="16">
        <f>D64/B64</f>
        <v>6.427189716496454E-3</v>
      </c>
    </row>
    <row r="65" spans="1:5" ht="18" customHeight="1">
      <c r="A65" s="11" t="s">
        <v>57</v>
      </c>
      <c r="B65" s="15">
        <v>815939</v>
      </c>
      <c r="C65" s="15">
        <v>821183</v>
      </c>
      <c r="D65" s="15">
        <f>C65-B65</f>
        <v>5244</v>
      </c>
      <c r="E65" s="16">
        <f>D65/B65</f>
        <v>6.4269510343297719E-3</v>
      </c>
    </row>
    <row r="66" spans="1:5" ht="18" customHeight="1">
      <c r="A66" s="11" t="s">
        <v>62</v>
      </c>
      <c r="B66" s="15">
        <v>445798</v>
      </c>
      <c r="C66" s="15">
        <v>448662</v>
      </c>
      <c r="D66" s="15">
        <f>C66-B66</f>
        <v>2864</v>
      </c>
      <c r="E66" s="16">
        <f>D66/B66</f>
        <v>6.4244343850802382E-3</v>
      </c>
    </row>
    <row r="67" spans="1:5" ht="18" customHeight="1">
      <c r="A67" s="11" t="s">
        <v>58</v>
      </c>
      <c r="B67" s="15">
        <v>75000</v>
      </c>
      <c r="C67" s="15">
        <v>75000</v>
      </c>
      <c r="D67" s="15">
        <f>C67-B67</f>
        <v>0</v>
      </c>
      <c r="E67" s="16">
        <f>D67/B67</f>
        <v>0</v>
      </c>
    </row>
    <row r="68" spans="1:5" ht="18" customHeight="1">
      <c r="A68" s="17" t="s">
        <v>63</v>
      </c>
      <c r="B68" s="18">
        <v>670909</v>
      </c>
      <c r="C68" s="18">
        <v>675221</v>
      </c>
      <c r="D68" s="18">
        <f>C68-B68</f>
        <v>4312</v>
      </c>
      <c r="E68" s="19">
        <f>D68/B68</f>
        <v>6.4271011418836239E-3</v>
      </c>
    </row>
    <row r="69" spans="1:5" ht="18" customHeight="1">
      <c r="A69" s="8" t="s">
        <v>64</v>
      </c>
      <c r="B69" s="20">
        <f>SUM(B64:B68)</f>
        <v>2248031</v>
      </c>
      <c r="C69" s="20">
        <f>SUM(C64:C68)</f>
        <v>2261996</v>
      </c>
      <c r="D69" s="20">
        <f>SUM(D64:D68)</f>
        <v>13965</v>
      </c>
      <c r="E69" s="22">
        <f t="shared" si="1"/>
        <v>6.2121029469789342E-3</v>
      </c>
    </row>
    <row r="70" spans="1:5" ht="18" customHeight="1">
      <c r="A70" s="8" t="s">
        <v>56</v>
      </c>
      <c r="B70" s="20">
        <v>13693590</v>
      </c>
      <c r="C70" s="20">
        <v>13778655</v>
      </c>
      <c r="D70" s="23">
        <f>C70-B70</f>
        <v>85065</v>
      </c>
      <c r="E70" s="24">
        <f t="shared" si="1"/>
        <v>6.2120305924158676E-3</v>
      </c>
    </row>
    <row r="71" spans="1:5" ht="13.5" customHeight="1">
      <c r="A71" s="25"/>
      <c r="B71" s="7"/>
      <c r="C71" s="7"/>
      <c r="D71" s="26"/>
      <c r="E71" s="7"/>
    </row>
    <row r="72" spans="1:5">
      <c r="A72" s="26"/>
    </row>
    <row r="74" spans="1:5">
      <c r="B74" s="27"/>
      <c r="C74" s="27"/>
    </row>
  </sheetData>
  <mergeCells count="4">
    <mergeCell ref="F3:J3"/>
    <mergeCell ref="A4:E4"/>
    <mergeCell ref="A5:E5"/>
    <mergeCell ref="F5:J5"/>
  </mergeCells>
  <printOptions horizontalCentered="1"/>
  <pageMargins left="0.55000000000000004" right="0.3" top="0.3" bottom="0.5" header="0" footer="0"/>
  <pageSetup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Youth</vt:lpstr>
      <vt:lpstr>Youth!Print_Area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sbailey</dc:creator>
  <cp:lastModifiedBy>Litvin, David J - ETA</cp:lastModifiedBy>
  <cp:lastPrinted>2021-03-10T00:08:31Z</cp:lastPrinted>
  <dcterms:created xsi:type="dcterms:W3CDTF">2003-02-21T17:27:37Z</dcterms:created>
  <dcterms:modified xsi:type="dcterms:W3CDTF">2021-03-10T00:08:39Z</dcterms:modified>
</cp:coreProperties>
</file>