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ta-940-01.eta.dir.labor.gov\Shared\OFAS\BUDGET\- Formula Team\ALLOT_FORMULA_FUNDING\1 - ALLPGM Summaries\2021\5 - Regional Suppl Materials\"/>
    </mc:Choice>
  </mc:AlternateContent>
  <bookViews>
    <workbookView xWindow="0" yWindow="0" windowWidth="19200" windowHeight="7050"/>
  </bookViews>
  <sheets>
    <sheet name="ES" sheetId="70" r:id="rId1"/>
  </sheets>
  <definedNames>
    <definedName name="_Key1" localSheetId="0" hidden="1">ES!$E$11:$E$62</definedName>
    <definedName name="_Key1" hidden="1">#REF!</definedName>
    <definedName name="_Order1" localSheetId="0" hidden="1">0</definedName>
    <definedName name="_Order1" hidden="1">255</definedName>
    <definedName name="_Order2" localSheetId="0" hidden="1">0</definedName>
    <definedName name="_Order2" hidden="1">0</definedName>
    <definedName name="_Sort" localSheetId="0" hidden="1">ES!$A$11:$E$62</definedName>
    <definedName name="_Sort" hidden="1">#REF!</definedName>
    <definedName name="_Sorted" hidden="1">#REF!</definedName>
    <definedName name="_xlnm.Database">#REF!</definedName>
    <definedName name="FORFM">#REF!</definedName>
    <definedName name="_xlnm.Print_Area" localSheetId="0">ES!$A$1:$E$69</definedName>
    <definedName name="_xlnm.Print_Area">#REF!</definedName>
    <definedName name="STFORM">#REF!</definedName>
    <definedName name="TERRFORM">#REF!</definedName>
  </definedNames>
  <calcPr calcId="162913"/>
</workbook>
</file>

<file path=xl/calcChain.xml><?xml version="1.0" encoding="utf-8"?>
<calcChain xmlns="http://schemas.openxmlformats.org/spreadsheetml/2006/main">
  <c r="C66" i="70" l="1"/>
  <c r="B66" i="70"/>
  <c r="D65" i="70"/>
  <c r="E65" i="70" s="1"/>
  <c r="D64" i="70"/>
  <c r="E64" i="70" s="1"/>
  <c r="C63" i="70"/>
  <c r="B63" i="70"/>
  <c r="D62" i="70"/>
  <c r="E62" i="70" s="1"/>
  <c r="D61" i="70"/>
  <c r="E61" i="70" s="1"/>
  <c r="D60" i="70"/>
  <c r="E60" i="70" s="1"/>
  <c r="D59" i="70"/>
  <c r="E59" i="70" s="1"/>
  <c r="D58" i="70"/>
  <c r="E58" i="70" s="1"/>
  <c r="D57" i="70"/>
  <c r="E57" i="70" s="1"/>
  <c r="D56" i="70"/>
  <c r="E56" i="70" s="1"/>
  <c r="D55" i="70"/>
  <c r="E55" i="70" s="1"/>
  <c r="D54" i="70"/>
  <c r="E54" i="70" s="1"/>
  <c r="D53" i="70"/>
  <c r="E53" i="70" s="1"/>
  <c r="D52" i="70"/>
  <c r="E52" i="70" s="1"/>
  <c r="D51" i="70"/>
  <c r="E51" i="70" s="1"/>
  <c r="D50" i="70"/>
  <c r="E50" i="70" s="1"/>
  <c r="D49" i="70"/>
  <c r="E49" i="70" s="1"/>
  <c r="D48" i="70"/>
  <c r="E48" i="70" s="1"/>
  <c r="D47" i="70"/>
  <c r="E47" i="70" s="1"/>
  <c r="D46" i="70"/>
  <c r="E46" i="70" s="1"/>
  <c r="D45" i="70"/>
  <c r="E45" i="70" s="1"/>
  <c r="D44" i="70"/>
  <c r="E44" i="70" s="1"/>
  <c r="D43" i="70"/>
  <c r="E43" i="70" s="1"/>
  <c r="D42" i="70"/>
  <c r="E42" i="70" s="1"/>
  <c r="D41" i="70"/>
  <c r="E41" i="70" s="1"/>
  <c r="D40" i="70"/>
  <c r="E40" i="70" s="1"/>
  <c r="D39" i="70"/>
  <c r="E39" i="70" s="1"/>
  <c r="D38" i="70"/>
  <c r="E38" i="70" s="1"/>
  <c r="D37" i="70"/>
  <c r="E37" i="70" s="1"/>
  <c r="E36" i="70"/>
  <c r="D36" i="70"/>
  <c r="D35" i="70"/>
  <c r="E35" i="70" s="1"/>
  <c r="E34" i="70"/>
  <c r="D34" i="70"/>
  <c r="D33" i="70"/>
  <c r="E33" i="70" s="1"/>
  <c r="E32" i="70"/>
  <c r="D32" i="70"/>
  <c r="D31" i="70"/>
  <c r="E31" i="70" s="1"/>
  <c r="E30" i="70"/>
  <c r="D30" i="70"/>
  <c r="D29" i="70"/>
  <c r="E29" i="70" s="1"/>
  <c r="E28" i="70"/>
  <c r="D28" i="70"/>
  <c r="D27" i="70"/>
  <c r="E27" i="70" s="1"/>
  <c r="E26" i="70"/>
  <c r="D26" i="70"/>
  <c r="D25" i="70"/>
  <c r="E25" i="70" s="1"/>
  <c r="E24" i="70"/>
  <c r="D24" i="70"/>
  <c r="D23" i="70"/>
  <c r="E23" i="70" s="1"/>
  <c r="E22" i="70"/>
  <c r="D22" i="70"/>
  <c r="D21" i="70"/>
  <c r="E21" i="70" s="1"/>
  <c r="E20" i="70"/>
  <c r="D20" i="70"/>
  <c r="D19" i="70"/>
  <c r="E19" i="70" s="1"/>
  <c r="E18" i="70"/>
  <c r="D18" i="70"/>
  <c r="D17" i="70"/>
  <c r="E17" i="70" s="1"/>
  <c r="E16" i="70"/>
  <c r="D16" i="70"/>
  <c r="D15" i="70"/>
  <c r="E15" i="70" s="1"/>
  <c r="E14" i="70"/>
  <c r="D14" i="70"/>
  <c r="D13" i="70"/>
  <c r="E13" i="70" s="1"/>
  <c r="E12" i="70"/>
  <c r="D12" i="70"/>
  <c r="D11" i="70"/>
  <c r="D63" i="70" s="1"/>
  <c r="C9" i="70"/>
  <c r="B9" i="70"/>
  <c r="E63" i="70" l="1"/>
  <c r="E11" i="70"/>
  <c r="D66" i="70"/>
  <c r="E66" i="70" s="1"/>
  <c r="D9" i="70" l="1"/>
  <c r="E9" i="70" s="1"/>
</calcChain>
</file>

<file path=xl/sharedStrings.xml><?xml version="1.0" encoding="utf-8"?>
<sst xmlns="http://schemas.openxmlformats.org/spreadsheetml/2006/main" count="67" uniqueCount="66">
  <si>
    <t>Employment and Training Administration</t>
  </si>
  <si>
    <t>State</t>
  </si>
  <si>
    <t>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</si>
  <si>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</si>
  <si>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</si>
  <si>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</si>
  <si>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</si>
  <si>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</si>
  <si>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</si>
  <si>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</si>
  <si>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</si>
  <si>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</si>
  <si>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</si>
  <si>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</si>
  <si>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</si>
  <si>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</si>
  <si>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</si>
  <si>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</si>
  <si>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</si>
  <si>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</si>
  <si>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</si>
  <si>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</si>
  <si>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</si>
  <si>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</si>
  <si>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</si>
  <si>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</si>
  <si>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</si>
  <si>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</si>
  <si>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</si>
  <si>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</si>
  <si>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</si>
  <si>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</si>
  <si>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</si>
  <si>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</si>
  <si>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</si>
  <si>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</si>
  <si>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</si>
  <si>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</si>
  <si>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</si>
  <si>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</si>
  <si>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</si>
  <si>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</si>
  <si>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</si>
  <si>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</si>
  <si>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</si>
  <si>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</si>
  <si>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</si>
  <si>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</si>
  <si>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</si>
  <si>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</si>
  <si>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</si>
  <si>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</si>
  <si>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</si>
  <si>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</si>
  <si>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</si>
  <si>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Guam</t>
  </si>
  <si>
    <t>Difference</t>
  </si>
  <si>
    <t>Virgin Islands</t>
  </si>
  <si>
    <t xml:space="preserve">    Outlying Areas Total</t>
  </si>
  <si>
    <t>PY 2020</t>
  </si>
  <si>
    <t>PY 2021</t>
  </si>
  <si>
    <t>U. S. Department of Labor</t>
  </si>
  <si>
    <t xml:space="preserve">    State Total</t>
  </si>
  <si>
    <t>Employment Service (Wagner-Peyser)</t>
  </si>
  <si>
    <t>PY 2021 vs PY 2020 Allotments</t>
  </si>
  <si>
    <t xml:space="preserve">%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</si>
</sst>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mm/dd/yy_)"/>
  </numFmts>
  <fonts count="8">
    <font>
      <sz val="12"/>
      <name val="Arial"/>
    </font>
    <font>
      <sz val="10"/>
      <name val="Arial"/>
      <family val="2"/>
    </font>
    <font>
      <sz val="12"/>
      <name val="SWISS"/>
    </font>
    <font>
      <b/>
      <sz val="12"/>
      <name val="SWISS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5" fontId="1" fillId="0" borderId="0" applyFont="0" applyFill="0" applyBorder="0" applyAlignment="0" applyProtection="0"/>
    <xf numFmtId="0" fontId="1" fillId="0" borderId="0">
      <alignment vertical="top"/>
    </xf>
    <xf numFmtId="42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5" fillId="0" borderId="0" xfId="3" applyFont="1" applyFill="1" applyBorder="1" applyProtection="1"/>
    <xf numFmtId="0" fontId="5" fillId="0" borderId="0" xfId="3" applyFill="1" applyProtection="1"/>
    <xf numFmtId="0" fontId="5" fillId="0" borderId="0" xfId="3" applyFont="1" applyFill="1" applyProtection="1"/>
    <xf numFmtId="0" fontId="5" fillId="0" borderId="0" xfId="3" applyFont="1" applyFill="1" applyAlignment="1" applyProtection="1">
      <alignment horizontal="centerContinuous"/>
    </xf>
    <xf numFmtId="0" fontId="3" fillId="0" borderId="0" xfId="3" applyFont="1" applyFill="1" applyBorder="1" applyAlignment="1" applyProtection="1">
      <alignment horizontal="center"/>
    </xf>
    <xf numFmtId="0" fontId="3" fillId="0" borderId="0" xfId="3" applyFont="1" applyFill="1" applyProtection="1"/>
    <xf numFmtId="0" fontId="6" fillId="0" borderId="0" xfId="3" applyFont="1" applyFill="1" applyAlignment="1" applyProtection="1">
      <alignment horizontal="centerContinuous"/>
    </xf>
    <xf numFmtId="0" fontId="1" fillId="0" borderId="0" xfId="3" applyFont="1" applyFill="1" applyAlignment="1" applyProtection="1">
      <alignment horizontal="centerContinuous"/>
    </xf>
    <xf numFmtId="0" fontId="5" fillId="0" borderId="0" xfId="3" applyFont="1" applyFill="1"/>
    <xf numFmtId="0" fontId="4" fillId="0" borderId="0" xfId="3" applyFont="1" applyFill="1" applyAlignment="1" applyProtection="1">
      <alignment horizontal="centerContinuous"/>
    </xf>
    <xf numFmtId="0" fontId="4" fillId="0" borderId="0" xfId="3" applyFont="1" applyFill="1" applyBorder="1" applyProtection="1"/>
    <xf numFmtId="0" fontId="4" fillId="0" borderId="1" xfId="3" applyFont="1" applyFill="1" applyBorder="1" applyProtection="1"/>
    <xf numFmtId="0" fontId="3" fillId="0" borderId="1" xfId="3" quotePrefix="1" applyFont="1" applyFill="1" applyBorder="1" applyAlignment="1" applyProtection="1">
      <alignment horizontal="center"/>
    </xf>
    <xf numFmtId="0" fontId="3" fillId="0" borderId="4" xfId="3" applyFont="1" applyFill="1" applyBorder="1" applyAlignment="1" applyProtection="1">
      <alignment horizontal="center"/>
    </xf>
    <xf numFmtId="5" fontId="4" fillId="0" borderId="0" xfId="8" applyFont="1" applyFill="1" applyBorder="1" applyProtection="1"/>
    <xf numFmtId="10" fontId="4" fillId="0" borderId="0" xfId="3" applyNumberFormat="1" applyFont="1" applyFill="1" applyBorder="1" applyProtection="1"/>
    <xf numFmtId="37" fontId="5" fillId="0" borderId="0" xfId="3" applyNumberFormat="1" applyFont="1" applyFill="1" applyBorder="1" applyProtection="1"/>
    <xf numFmtId="10" fontId="5" fillId="0" borderId="0" xfId="3" applyNumberFormat="1" applyFont="1" applyFill="1" applyBorder="1" applyProtection="1"/>
    <xf numFmtId="0" fontId="4" fillId="0" borderId="2" xfId="3" applyFont="1" applyFill="1" applyBorder="1" applyProtection="1"/>
    <xf numFmtId="37" fontId="5" fillId="0" borderId="2" xfId="3" applyNumberFormat="1" applyFont="1" applyFill="1" applyBorder="1" applyProtection="1"/>
    <xf numFmtId="10" fontId="5" fillId="0" borderId="2" xfId="3" applyNumberFormat="1" applyFont="1" applyFill="1" applyBorder="1" applyProtection="1"/>
    <xf numFmtId="0" fontId="4" fillId="0" borderId="3" xfId="3" applyFont="1" applyFill="1" applyBorder="1" applyProtection="1"/>
    <xf numFmtId="37" fontId="4" fillId="0" borderId="3" xfId="3" applyNumberFormat="1" applyFont="1" applyFill="1" applyBorder="1" applyProtection="1"/>
    <xf numFmtId="10" fontId="4" fillId="0" borderId="3" xfId="3" applyNumberFormat="1" applyFont="1" applyFill="1" applyBorder="1" applyProtection="1"/>
    <xf numFmtId="37" fontId="4" fillId="0" borderId="0" xfId="3" applyNumberFormat="1" applyFont="1" applyFill="1" applyBorder="1" applyProtection="1"/>
    <xf numFmtId="164" fontId="1" fillId="0" borderId="0" xfId="3" applyNumberFormat="1" applyFont="1" applyFill="1" applyProtection="1"/>
    <xf numFmtId="0" fontId="4" fillId="0" borderId="0" xfId="3" applyFont="1" applyFill="1" applyAlignment="1" applyProtection="1">
      <alignment horizontal="center"/>
    </xf>
    <xf numFmtId="0" fontId="7" fillId="0" borderId="0" xfId="3" applyFont="1" applyFill="1" applyAlignment="1" applyProtection="1">
      <alignment horizontal="left"/>
    </xf>
  </cellXfs>
  <cellStyles count="13">
    <cellStyle name="Comma [0] 2" xfId="2"/>
    <cellStyle name="Comma 2" xfId="1"/>
    <cellStyle name="Comma 3" xfId="4"/>
    <cellStyle name="Comma 4" xfId="5"/>
    <cellStyle name="Comma 5" xfId="6"/>
    <cellStyle name="Currency [0] 2" xfId="8"/>
    <cellStyle name="Currency [0] 3" xfId="10"/>
    <cellStyle name="Normal" xfId="0" builtinId="0"/>
    <cellStyle name="Normal 2" xfId="3"/>
    <cellStyle name="Normal 3" xfId="7"/>
    <cellStyle name="Normal 4" xfId="9"/>
    <cellStyle name="Normal 5" xfId="12"/>
    <cellStyle name="Percent 2" xfId="11"/>
  </cellStyles>
  <dxfs count="0"/>
  <tableStyles count="0" defaultTableStyle="TableStyleMedium9" defaultPivotStyle="PivotStyleLight16"/>
  <colors>
    <mruColors>
      <color rgb="FF00FF00"/>
      <color rgb="FFE7F4D8"/>
      <color rgb="FFFFE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69"/>
  <sheetViews>
    <sheetView tabSelected="1" workbookViewId="0"/>
  </sheetViews>
  <sheetFormatPr defaultColWidth="9.765625" defaultRowHeight="15.5"/>
  <cols>
    <col min="1" max="1" width="23.69140625" style="9" customWidth="1"/>
    <col min="2" max="2" width="15.07421875" style="9" customWidth="1"/>
    <col min="3" max="3" width="15.765625" style="9" customWidth="1"/>
    <col min="4" max="4" width="13.69140625" style="9" customWidth="1"/>
    <col min="5" max="5" width="11.3046875" style="9" customWidth="1"/>
    <col min="6" max="16384" width="9.765625" style="9"/>
  </cols>
  <sheetData>
    <row r="1" spans="1:15">
      <c r="A1" s="7" t="s">
        <v>61</v>
      </c>
      <c r="B1" s="8"/>
      <c r="C1" s="8"/>
      <c r="D1" s="8"/>
      <c r="E1" s="8"/>
      <c r="G1" s="2"/>
      <c r="H1" s="3"/>
    </row>
    <row r="2" spans="1:15">
      <c r="A2" s="7" t="s">
        <v>0</v>
      </c>
      <c r="B2" s="8"/>
      <c r="C2" s="8"/>
      <c r="D2" s="8"/>
      <c r="E2" s="8"/>
      <c r="F2" s="3"/>
    </row>
    <row r="3" spans="1:15">
      <c r="A3" s="10" t="s">
        <v>63</v>
      </c>
      <c r="B3" s="4"/>
      <c r="C3" s="4"/>
      <c r="D3" s="4"/>
      <c r="E3" s="4"/>
      <c r="F3" s="3"/>
      <c r="G3" s="3"/>
    </row>
    <row r="4" spans="1:15">
      <c r="A4" s="10" t="s">
        <v>64</v>
      </c>
      <c r="B4" s="4"/>
      <c r="C4" s="4"/>
      <c r="D4" s="4"/>
      <c r="E4" s="4"/>
      <c r="F4" s="3"/>
      <c r="G4" s="3"/>
    </row>
    <row r="5" spans="1:15" ht="16.5" customHeight="1">
      <c r="A5" s="3"/>
      <c r="B5" s="3"/>
      <c r="C5" s="3"/>
      <c r="D5" s="3"/>
      <c r="E5" s="3"/>
      <c r="F5" s="3"/>
      <c r="G5" s="3"/>
      <c r="K5" s="27"/>
      <c r="L5" s="27"/>
      <c r="M5" s="27"/>
      <c r="N5" s="27"/>
      <c r="O5" s="27"/>
    </row>
    <row r="6" spans="1:15" ht="15.75" customHeight="1">
      <c r="A6" s="1"/>
      <c r="B6" s="11"/>
      <c r="C6" s="11"/>
      <c r="D6" s="1"/>
      <c r="E6" s="5" t="s">
        <v>65</v>
      </c>
      <c r="F6" s="3"/>
      <c r="G6" s="3"/>
    </row>
    <row r="7" spans="1:15">
      <c r="A7" s="12" t="s">
        <v>1</v>
      </c>
      <c r="B7" s="13" t="s">
        <v>59</v>
      </c>
      <c r="C7" s="13" t="s">
        <v>60</v>
      </c>
      <c r="D7" s="14" t="s">
        <v>56</v>
      </c>
      <c r="E7" s="14" t="s">
        <v>56</v>
      </c>
      <c r="F7" s="3"/>
      <c r="G7" s="3"/>
    </row>
    <row r="8" spans="1:15" ht="11.25" customHeight="1">
      <c r="A8" s="11"/>
      <c r="B8" s="11"/>
      <c r="C8" s="11"/>
      <c r="D8" s="11"/>
      <c r="E8" s="11"/>
      <c r="F8" s="3"/>
      <c r="G8" s="3"/>
    </row>
    <row r="9" spans="1:15">
      <c r="A9" s="6" t="s">
        <v>2</v>
      </c>
      <c r="B9" s="15">
        <f>SUM(B63,B66)</f>
        <v>668052000</v>
      </c>
      <c r="C9" s="15">
        <f>SUM(C63,C66)</f>
        <v>668253000</v>
      </c>
      <c r="D9" s="15">
        <f>SUM(D63,D66)</f>
        <v>201000</v>
      </c>
      <c r="E9" s="16">
        <f>D9/B9</f>
        <v>3.0087478220258305E-4</v>
      </c>
      <c r="F9" s="3"/>
      <c r="G9" s="3"/>
    </row>
    <row r="10" spans="1:15" ht="9.75" customHeight="1">
      <c r="A10" s="1"/>
      <c r="B10" s="1"/>
      <c r="C10" s="1"/>
      <c r="D10" s="1"/>
      <c r="E10" s="1"/>
      <c r="F10" s="3"/>
      <c r="G10" s="3"/>
    </row>
    <row r="11" spans="1:15" ht="18" customHeight="1">
      <c r="A11" s="11" t="s">
        <v>3</v>
      </c>
      <c r="B11" s="17">
        <v>8738446</v>
      </c>
      <c r="C11" s="17">
        <v>8493359</v>
      </c>
      <c r="D11" s="17">
        <f t="shared" ref="D11:D62" si="0">C11-B11</f>
        <v>-245087</v>
      </c>
      <c r="E11" s="18">
        <f t="shared" ref="E11:E66" si="1">D11/B11</f>
        <v>-2.8046977689168074E-2</v>
      </c>
      <c r="F11" s="3"/>
      <c r="G11" s="3"/>
    </row>
    <row r="12" spans="1:15" ht="18" customHeight="1">
      <c r="A12" s="11" t="s">
        <v>4</v>
      </c>
      <c r="B12" s="17">
        <v>7262044</v>
      </c>
      <c r="C12" s="17">
        <v>7264229</v>
      </c>
      <c r="D12" s="17">
        <f t="shared" si="0"/>
        <v>2185</v>
      </c>
      <c r="E12" s="18">
        <f t="shared" si="1"/>
        <v>3.0087947690760341E-4</v>
      </c>
      <c r="F12" s="3"/>
      <c r="G12" s="3"/>
    </row>
    <row r="13" spans="1:15" ht="18" customHeight="1">
      <c r="A13" s="11" t="s">
        <v>5</v>
      </c>
      <c r="B13" s="17">
        <v>14853978</v>
      </c>
      <c r="C13" s="17">
        <v>14480622</v>
      </c>
      <c r="D13" s="17">
        <f t="shared" si="0"/>
        <v>-373356</v>
      </c>
      <c r="E13" s="18">
        <f t="shared" si="1"/>
        <v>-2.5135085025708263E-2</v>
      </c>
      <c r="F13" s="3"/>
      <c r="G13" s="3"/>
    </row>
    <row r="14" spans="1:15" ht="18" customHeight="1">
      <c r="A14" s="19" t="s">
        <v>6</v>
      </c>
      <c r="B14" s="20">
        <v>5159694</v>
      </c>
      <c r="C14" s="20">
        <v>5064818</v>
      </c>
      <c r="D14" s="20">
        <f t="shared" si="0"/>
        <v>-94876</v>
      </c>
      <c r="E14" s="21">
        <f t="shared" si="1"/>
        <v>-1.8387912151379519E-2</v>
      </c>
      <c r="F14" s="3"/>
      <c r="G14" s="3"/>
    </row>
    <row r="15" spans="1:15" ht="18" customHeight="1">
      <c r="A15" s="11" t="s">
        <v>7</v>
      </c>
      <c r="B15" s="17">
        <v>77981894</v>
      </c>
      <c r="C15" s="17">
        <v>79341643</v>
      </c>
      <c r="D15" s="17">
        <f t="shared" si="0"/>
        <v>1359749</v>
      </c>
      <c r="E15" s="18">
        <f t="shared" si="1"/>
        <v>1.7436727043331365E-2</v>
      </c>
      <c r="F15" s="3"/>
      <c r="G15" s="3"/>
    </row>
    <row r="16" spans="1:15" ht="18" customHeight="1">
      <c r="A16" s="11" t="s">
        <v>8</v>
      </c>
      <c r="B16" s="17">
        <v>11048709</v>
      </c>
      <c r="C16" s="17">
        <v>11558593</v>
      </c>
      <c r="D16" s="17">
        <f t="shared" si="0"/>
        <v>509884</v>
      </c>
      <c r="E16" s="18">
        <f t="shared" si="1"/>
        <v>4.6148740092620773E-2</v>
      </c>
      <c r="F16" s="3"/>
      <c r="G16" s="3"/>
    </row>
    <row r="17" spans="1:7" ht="18" customHeight="1">
      <c r="A17" s="11" t="s">
        <v>9</v>
      </c>
      <c r="B17" s="17">
        <v>7546033</v>
      </c>
      <c r="C17" s="17">
        <v>7379439</v>
      </c>
      <c r="D17" s="17">
        <f t="shared" si="0"/>
        <v>-166594</v>
      </c>
      <c r="E17" s="18">
        <f t="shared" si="1"/>
        <v>-2.2077030407897765E-2</v>
      </c>
      <c r="F17" s="3"/>
      <c r="G17" s="3"/>
    </row>
    <row r="18" spans="1:7" ht="18" customHeight="1">
      <c r="A18" s="19" t="s">
        <v>10</v>
      </c>
      <c r="B18" s="20">
        <v>1869496</v>
      </c>
      <c r="C18" s="20">
        <v>1880875</v>
      </c>
      <c r="D18" s="20">
        <f t="shared" si="0"/>
        <v>11379</v>
      </c>
      <c r="E18" s="21">
        <f t="shared" si="1"/>
        <v>6.0866672087022382E-3</v>
      </c>
      <c r="F18" s="3"/>
      <c r="G18" s="3"/>
    </row>
    <row r="19" spans="1:7" ht="18" customHeight="1">
      <c r="A19" s="11" t="s">
        <v>11</v>
      </c>
      <c r="B19" s="17">
        <v>1957284</v>
      </c>
      <c r="C19" s="17">
        <v>1931319</v>
      </c>
      <c r="D19" s="17">
        <f t="shared" si="0"/>
        <v>-25965</v>
      </c>
      <c r="E19" s="18">
        <f t="shared" si="1"/>
        <v>-1.3265831631996175E-2</v>
      </c>
      <c r="F19" s="3"/>
      <c r="G19" s="3"/>
    </row>
    <row r="20" spans="1:7" ht="18" customHeight="1">
      <c r="A20" s="11" t="s">
        <v>12</v>
      </c>
      <c r="B20" s="17">
        <v>38224509</v>
      </c>
      <c r="C20" s="17">
        <v>38157663</v>
      </c>
      <c r="D20" s="17">
        <f t="shared" si="0"/>
        <v>-66846</v>
      </c>
      <c r="E20" s="18">
        <f t="shared" si="1"/>
        <v>-1.7487732805148656E-3</v>
      </c>
      <c r="F20" s="3"/>
      <c r="G20" s="3"/>
    </row>
    <row r="21" spans="1:7" ht="18" customHeight="1">
      <c r="A21" s="11" t="s">
        <v>13</v>
      </c>
      <c r="B21" s="17">
        <v>19810511</v>
      </c>
      <c r="C21" s="17">
        <v>19277250</v>
      </c>
      <c r="D21" s="17">
        <f t="shared" si="0"/>
        <v>-533261</v>
      </c>
      <c r="E21" s="18">
        <f t="shared" si="1"/>
        <v>-2.6918084041345526E-2</v>
      </c>
      <c r="F21" s="3"/>
      <c r="G21" s="3"/>
    </row>
    <row r="22" spans="1:7" ht="18" customHeight="1">
      <c r="A22" s="19" t="s">
        <v>14</v>
      </c>
      <c r="B22" s="20">
        <v>2337828</v>
      </c>
      <c r="C22" s="20">
        <v>2868272</v>
      </c>
      <c r="D22" s="20">
        <f t="shared" si="0"/>
        <v>530444</v>
      </c>
      <c r="E22" s="21">
        <f t="shared" si="1"/>
        <v>0.22689607618695645</v>
      </c>
      <c r="F22" s="3"/>
      <c r="G22" s="3"/>
    </row>
    <row r="23" spans="1:7" ht="18" customHeight="1">
      <c r="A23" s="11" t="s">
        <v>15</v>
      </c>
      <c r="B23" s="17">
        <v>6050575</v>
      </c>
      <c r="C23" s="17">
        <v>6052395</v>
      </c>
      <c r="D23" s="17">
        <f t="shared" si="0"/>
        <v>1820</v>
      </c>
      <c r="E23" s="18">
        <f t="shared" si="1"/>
        <v>3.0079785805481297E-4</v>
      </c>
      <c r="F23" s="3"/>
      <c r="G23" s="3"/>
    </row>
    <row r="24" spans="1:7" ht="18" customHeight="1">
      <c r="A24" s="11" t="s">
        <v>16</v>
      </c>
      <c r="B24" s="17">
        <v>26795752</v>
      </c>
      <c r="C24" s="17">
        <v>26407178</v>
      </c>
      <c r="D24" s="17">
        <f t="shared" si="0"/>
        <v>-388574</v>
      </c>
      <c r="E24" s="18">
        <f t="shared" si="1"/>
        <v>-1.4501328419519632E-2</v>
      </c>
      <c r="F24" s="3"/>
      <c r="G24" s="3"/>
    </row>
    <row r="25" spans="1:7" ht="18" customHeight="1">
      <c r="A25" s="11" t="s">
        <v>17</v>
      </c>
      <c r="B25" s="17">
        <v>12606524</v>
      </c>
      <c r="C25" s="17">
        <v>12527754</v>
      </c>
      <c r="D25" s="17">
        <f t="shared" si="0"/>
        <v>-78770</v>
      </c>
      <c r="E25" s="18">
        <f t="shared" si="1"/>
        <v>-6.2483520437513146E-3</v>
      </c>
      <c r="F25" s="3"/>
      <c r="G25" s="3"/>
    </row>
    <row r="26" spans="1:7" ht="18" customHeight="1">
      <c r="A26" s="19" t="s">
        <v>18</v>
      </c>
      <c r="B26" s="20">
        <v>6039407</v>
      </c>
      <c r="C26" s="20">
        <v>5955328</v>
      </c>
      <c r="D26" s="20">
        <f t="shared" si="0"/>
        <v>-84079</v>
      </c>
      <c r="E26" s="21">
        <f t="shared" si="1"/>
        <v>-1.3921731057370367E-2</v>
      </c>
      <c r="F26" s="3"/>
      <c r="G26" s="3"/>
    </row>
    <row r="27" spans="1:7" ht="18" customHeight="1">
      <c r="A27" s="11" t="s">
        <v>19</v>
      </c>
      <c r="B27" s="17">
        <v>5473903</v>
      </c>
      <c r="C27" s="17">
        <v>5419149</v>
      </c>
      <c r="D27" s="17">
        <f t="shared" si="0"/>
        <v>-54754</v>
      </c>
      <c r="E27" s="18">
        <f t="shared" si="1"/>
        <v>-1.0002734794533261E-2</v>
      </c>
      <c r="F27" s="3"/>
      <c r="G27" s="3"/>
    </row>
    <row r="28" spans="1:7" ht="18" customHeight="1">
      <c r="A28" s="11" t="s">
        <v>20</v>
      </c>
      <c r="B28" s="17">
        <v>8261970</v>
      </c>
      <c r="C28" s="17">
        <v>7981844</v>
      </c>
      <c r="D28" s="17">
        <f t="shared" si="0"/>
        <v>-280126</v>
      </c>
      <c r="E28" s="18">
        <f t="shared" si="1"/>
        <v>-3.390547290779318E-2</v>
      </c>
      <c r="F28" s="3"/>
      <c r="G28" s="3"/>
    </row>
    <row r="29" spans="1:7" ht="18" customHeight="1">
      <c r="A29" s="11" t="s">
        <v>21</v>
      </c>
      <c r="B29" s="17">
        <v>8923122</v>
      </c>
      <c r="C29" s="17">
        <v>8709267</v>
      </c>
      <c r="D29" s="17">
        <f t="shared" si="0"/>
        <v>-213855</v>
      </c>
      <c r="E29" s="18">
        <f t="shared" si="1"/>
        <v>-2.3966387549111175E-2</v>
      </c>
      <c r="F29" s="3"/>
      <c r="G29" s="3"/>
    </row>
    <row r="30" spans="1:7" ht="18" customHeight="1">
      <c r="A30" s="19" t="s">
        <v>22</v>
      </c>
      <c r="B30" s="20">
        <v>3598220</v>
      </c>
      <c r="C30" s="20">
        <v>3599303</v>
      </c>
      <c r="D30" s="20">
        <f t="shared" si="0"/>
        <v>1083</v>
      </c>
      <c r="E30" s="21">
        <f t="shared" si="1"/>
        <v>3.009821522864083E-4</v>
      </c>
      <c r="F30" s="3"/>
      <c r="G30" s="3"/>
    </row>
    <row r="31" spans="1:7" ht="18" customHeight="1">
      <c r="A31" s="11" t="s">
        <v>23</v>
      </c>
      <c r="B31" s="17">
        <v>12493848</v>
      </c>
      <c r="C31" s="17">
        <v>12238257</v>
      </c>
      <c r="D31" s="17">
        <f t="shared" si="0"/>
        <v>-255591</v>
      </c>
      <c r="E31" s="18">
        <f t="shared" si="1"/>
        <v>-2.0457348288533683E-2</v>
      </c>
      <c r="F31" s="3"/>
      <c r="G31" s="3"/>
    </row>
    <row r="32" spans="1:7" ht="18" customHeight="1">
      <c r="A32" s="11" t="s">
        <v>24</v>
      </c>
      <c r="B32" s="17">
        <v>13843578</v>
      </c>
      <c r="C32" s="17">
        <v>15027451</v>
      </c>
      <c r="D32" s="17">
        <f t="shared" si="0"/>
        <v>1183873</v>
      </c>
      <c r="E32" s="18">
        <f t="shared" si="1"/>
        <v>8.5517848059222842E-2</v>
      </c>
      <c r="F32" s="3"/>
      <c r="G32" s="3"/>
    </row>
    <row r="33" spans="1:7" ht="18" customHeight="1">
      <c r="A33" s="11" t="s">
        <v>25</v>
      </c>
      <c r="B33" s="17">
        <v>19905550</v>
      </c>
      <c r="C33" s="17">
        <v>19947034</v>
      </c>
      <c r="D33" s="17">
        <f t="shared" si="0"/>
        <v>41484</v>
      </c>
      <c r="E33" s="18">
        <f t="shared" si="1"/>
        <v>2.0840418878152072E-3</v>
      </c>
      <c r="F33" s="3"/>
      <c r="G33" s="3"/>
    </row>
    <row r="34" spans="1:7" ht="18" customHeight="1">
      <c r="A34" s="19" t="s">
        <v>26</v>
      </c>
      <c r="B34" s="20">
        <v>11396826</v>
      </c>
      <c r="C34" s="20">
        <v>11205122</v>
      </c>
      <c r="D34" s="20">
        <f t="shared" si="0"/>
        <v>-191704</v>
      </c>
      <c r="E34" s="21">
        <f t="shared" si="1"/>
        <v>-1.6820823622296244E-2</v>
      </c>
      <c r="F34" s="3"/>
      <c r="G34" s="3"/>
    </row>
    <row r="35" spans="1:7" ht="18" customHeight="1">
      <c r="A35" s="11" t="s">
        <v>27</v>
      </c>
      <c r="B35" s="17">
        <v>5563013</v>
      </c>
      <c r="C35" s="17">
        <v>5359095</v>
      </c>
      <c r="D35" s="17">
        <f t="shared" si="0"/>
        <v>-203918</v>
      </c>
      <c r="E35" s="18">
        <f t="shared" si="1"/>
        <v>-3.6656035137793135E-2</v>
      </c>
      <c r="F35" s="3"/>
      <c r="G35" s="3"/>
    </row>
    <row r="36" spans="1:7" ht="18" customHeight="1">
      <c r="A36" s="11" t="s">
        <v>28</v>
      </c>
      <c r="B36" s="17">
        <v>11734062</v>
      </c>
      <c r="C36" s="17">
        <v>11443768</v>
      </c>
      <c r="D36" s="17">
        <f t="shared" si="0"/>
        <v>-290294</v>
      </c>
      <c r="E36" s="18">
        <f t="shared" si="1"/>
        <v>-2.4739429534290855E-2</v>
      </c>
      <c r="F36" s="3"/>
      <c r="G36" s="3"/>
    </row>
    <row r="37" spans="1:7" ht="18" customHeight="1">
      <c r="A37" s="11" t="s">
        <v>29</v>
      </c>
      <c r="B37" s="17">
        <v>4944560</v>
      </c>
      <c r="C37" s="17">
        <v>4946048</v>
      </c>
      <c r="D37" s="17">
        <f t="shared" si="0"/>
        <v>1488</v>
      </c>
      <c r="E37" s="18">
        <f t="shared" si="1"/>
        <v>3.0093678709531283E-4</v>
      </c>
      <c r="F37" s="3"/>
      <c r="G37" s="3"/>
    </row>
    <row r="38" spans="1:7" ht="18" customHeight="1">
      <c r="A38" s="19" t="s">
        <v>30</v>
      </c>
      <c r="B38" s="20">
        <v>4966813</v>
      </c>
      <c r="C38" s="20">
        <v>4784749</v>
      </c>
      <c r="D38" s="20">
        <f t="shared" si="0"/>
        <v>-182064</v>
      </c>
      <c r="E38" s="21">
        <f t="shared" si="1"/>
        <v>-3.6656101206145673E-2</v>
      </c>
      <c r="F38" s="3"/>
      <c r="G38" s="3"/>
    </row>
    <row r="39" spans="1:7" ht="18" customHeight="1">
      <c r="A39" s="11" t="s">
        <v>31</v>
      </c>
      <c r="B39" s="17">
        <v>6071412</v>
      </c>
      <c r="C39" s="17">
        <v>6916575</v>
      </c>
      <c r="D39" s="17">
        <f t="shared" si="0"/>
        <v>845163</v>
      </c>
      <c r="E39" s="18">
        <f t="shared" si="1"/>
        <v>0.13920369759126872</v>
      </c>
      <c r="F39" s="3"/>
      <c r="G39" s="3"/>
    </row>
    <row r="40" spans="1:7" ht="18" customHeight="1">
      <c r="A40" s="11" t="s">
        <v>32</v>
      </c>
      <c r="B40" s="17">
        <v>2621526</v>
      </c>
      <c r="C40" s="17">
        <v>2708149</v>
      </c>
      <c r="D40" s="17">
        <f t="shared" si="0"/>
        <v>86623</v>
      </c>
      <c r="E40" s="18">
        <f t="shared" si="1"/>
        <v>3.3042968103310817E-2</v>
      </c>
      <c r="F40" s="3"/>
      <c r="G40" s="3"/>
    </row>
    <row r="41" spans="1:7" ht="18" customHeight="1">
      <c r="A41" s="11" t="s">
        <v>33</v>
      </c>
      <c r="B41" s="17">
        <v>18145531</v>
      </c>
      <c r="C41" s="17">
        <v>18576861</v>
      </c>
      <c r="D41" s="17">
        <f t="shared" si="0"/>
        <v>431330</v>
      </c>
      <c r="E41" s="18">
        <f t="shared" si="1"/>
        <v>2.3770591227118127E-2</v>
      </c>
      <c r="F41" s="3"/>
      <c r="G41" s="3"/>
    </row>
    <row r="42" spans="1:7" ht="18" customHeight="1">
      <c r="A42" s="19" t="s">
        <v>34</v>
      </c>
      <c r="B42" s="20">
        <v>5548668</v>
      </c>
      <c r="C42" s="20">
        <v>5550337</v>
      </c>
      <c r="D42" s="20">
        <f t="shared" si="0"/>
        <v>1669</v>
      </c>
      <c r="E42" s="21">
        <f t="shared" si="1"/>
        <v>3.0079291101936539E-4</v>
      </c>
      <c r="F42" s="3"/>
      <c r="G42" s="3"/>
    </row>
    <row r="43" spans="1:7" ht="18" customHeight="1">
      <c r="A43" s="11" t="s">
        <v>35</v>
      </c>
      <c r="B43" s="17">
        <v>38073537</v>
      </c>
      <c r="C43" s="17">
        <v>38617826</v>
      </c>
      <c r="D43" s="17">
        <f t="shared" si="0"/>
        <v>544289</v>
      </c>
      <c r="E43" s="18">
        <f t="shared" si="1"/>
        <v>1.4295729866127226E-2</v>
      </c>
      <c r="F43" s="3"/>
      <c r="G43" s="3"/>
    </row>
    <row r="44" spans="1:7" ht="18" customHeight="1">
      <c r="A44" s="11" t="s">
        <v>36</v>
      </c>
      <c r="B44" s="17">
        <v>19795653</v>
      </c>
      <c r="C44" s="17">
        <v>19324850</v>
      </c>
      <c r="D44" s="17">
        <f t="shared" si="0"/>
        <v>-470803</v>
      </c>
      <c r="E44" s="18">
        <f t="shared" si="1"/>
        <v>-2.3783150775576838E-2</v>
      </c>
      <c r="F44" s="3"/>
      <c r="G44" s="3"/>
    </row>
    <row r="45" spans="1:7" ht="18" customHeight="1">
      <c r="A45" s="11" t="s">
        <v>37</v>
      </c>
      <c r="B45" s="17">
        <v>5035043</v>
      </c>
      <c r="C45" s="17">
        <v>5036558</v>
      </c>
      <c r="D45" s="17">
        <f t="shared" si="0"/>
        <v>1515</v>
      </c>
      <c r="E45" s="18">
        <f t="shared" si="1"/>
        <v>3.0089117411708302E-4</v>
      </c>
      <c r="F45" s="3"/>
      <c r="G45" s="3"/>
    </row>
    <row r="46" spans="1:7" ht="18" customHeight="1">
      <c r="A46" s="19" t="s">
        <v>38</v>
      </c>
      <c r="B46" s="20">
        <v>23265564</v>
      </c>
      <c r="C46" s="20">
        <v>22991322</v>
      </c>
      <c r="D46" s="20">
        <f t="shared" si="0"/>
        <v>-274242</v>
      </c>
      <c r="E46" s="21">
        <f t="shared" si="1"/>
        <v>-1.1787464082108647E-2</v>
      </c>
      <c r="F46" s="3"/>
      <c r="G46" s="3"/>
    </row>
    <row r="47" spans="1:7" ht="18" customHeight="1">
      <c r="A47" s="11" t="s">
        <v>39</v>
      </c>
      <c r="B47" s="17">
        <v>7003623</v>
      </c>
      <c r="C47" s="17">
        <v>6882777</v>
      </c>
      <c r="D47" s="17">
        <f t="shared" si="0"/>
        <v>-120846</v>
      </c>
      <c r="E47" s="18">
        <f t="shared" si="1"/>
        <v>-1.7254783702663607E-2</v>
      </c>
      <c r="F47" s="3"/>
      <c r="G47" s="3"/>
    </row>
    <row r="48" spans="1:7" ht="18" customHeight="1">
      <c r="A48" s="11" t="s">
        <v>40</v>
      </c>
      <c r="B48" s="17">
        <v>8221924</v>
      </c>
      <c r="C48" s="17">
        <v>8184234</v>
      </c>
      <c r="D48" s="17">
        <f t="shared" si="0"/>
        <v>-37690</v>
      </c>
      <c r="E48" s="18">
        <f t="shared" si="1"/>
        <v>-4.5840851849275185E-3</v>
      </c>
      <c r="F48" s="3"/>
      <c r="G48" s="3"/>
    </row>
    <row r="49" spans="1:7" ht="18" customHeight="1">
      <c r="A49" s="11" t="s">
        <v>41</v>
      </c>
      <c r="B49" s="17">
        <v>25924310</v>
      </c>
      <c r="C49" s="17">
        <v>25873748</v>
      </c>
      <c r="D49" s="17">
        <f t="shared" si="0"/>
        <v>-50562</v>
      </c>
      <c r="E49" s="18">
        <f t="shared" si="1"/>
        <v>-1.9503701352128562E-3</v>
      </c>
      <c r="F49" s="3"/>
      <c r="G49" s="3"/>
    </row>
    <row r="50" spans="1:7" ht="18" customHeight="1">
      <c r="A50" s="19" t="s">
        <v>42</v>
      </c>
      <c r="B50" s="20">
        <v>6422165</v>
      </c>
      <c r="C50" s="20">
        <v>6186754</v>
      </c>
      <c r="D50" s="20">
        <f t="shared" si="0"/>
        <v>-235411</v>
      </c>
      <c r="E50" s="21">
        <f t="shared" si="1"/>
        <v>-3.6656018647917017E-2</v>
      </c>
      <c r="F50" s="3"/>
      <c r="G50" s="3"/>
    </row>
    <row r="51" spans="1:7" ht="18" customHeight="1">
      <c r="A51" s="11" t="s">
        <v>43</v>
      </c>
      <c r="B51" s="17">
        <v>2277052</v>
      </c>
      <c r="C51" s="17">
        <v>2265237</v>
      </c>
      <c r="D51" s="17">
        <f t="shared" si="0"/>
        <v>-11815</v>
      </c>
      <c r="E51" s="18">
        <f t="shared" si="1"/>
        <v>-5.188726476163039E-3</v>
      </c>
      <c r="F51" s="3"/>
      <c r="G51" s="3"/>
    </row>
    <row r="52" spans="1:7" ht="18" customHeight="1">
      <c r="A52" s="11" t="s">
        <v>44</v>
      </c>
      <c r="B52" s="17">
        <v>8979979</v>
      </c>
      <c r="C52" s="17">
        <v>8856996</v>
      </c>
      <c r="D52" s="17">
        <f t="shared" si="0"/>
        <v>-122983</v>
      </c>
      <c r="E52" s="18">
        <f t="shared" si="1"/>
        <v>-1.3695243608030708E-2</v>
      </c>
      <c r="F52" s="3"/>
      <c r="G52" s="3"/>
    </row>
    <row r="53" spans="1:7" ht="18" customHeight="1">
      <c r="A53" s="11" t="s">
        <v>45</v>
      </c>
      <c r="B53" s="17">
        <v>4653537</v>
      </c>
      <c r="C53" s="17">
        <v>4654937</v>
      </c>
      <c r="D53" s="17">
        <f t="shared" si="0"/>
        <v>1400</v>
      </c>
      <c r="E53" s="18">
        <f t="shared" si="1"/>
        <v>3.0084643143484191E-4</v>
      </c>
      <c r="F53" s="3"/>
      <c r="G53" s="3"/>
    </row>
    <row r="54" spans="1:7" ht="18" customHeight="1">
      <c r="A54" s="19" t="s">
        <v>46</v>
      </c>
      <c r="B54" s="20">
        <v>12323307</v>
      </c>
      <c r="C54" s="20">
        <v>12452163</v>
      </c>
      <c r="D54" s="20">
        <f t="shared" si="0"/>
        <v>128856</v>
      </c>
      <c r="E54" s="21">
        <f t="shared" si="1"/>
        <v>1.0456284177615635E-2</v>
      </c>
      <c r="F54" s="3"/>
      <c r="G54" s="3"/>
    </row>
    <row r="55" spans="1:7" ht="18" customHeight="1">
      <c r="A55" s="11" t="s">
        <v>47</v>
      </c>
      <c r="B55" s="17">
        <v>52616735</v>
      </c>
      <c r="C55" s="17">
        <v>52704570</v>
      </c>
      <c r="D55" s="17">
        <f t="shared" si="0"/>
        <v>87835</v>
      </c>
      <c r="E55" s="18">
        <f t="shared" si="1"/>
        <v>1.6693358111254909E-3</v>
      </c>
      <c r="F55" s="3"/>
      <c r="G55" s="3"/>
    </row>
    <row r="56" spans="1:7" ht="18" customHeight="1">
      <c r="A56" s="11" t="s">
        <v>48</v>
      </c>
      <c r="B56" s="17">
        <v>5837153</v>
      </c>
      <c r="C56" s="17">
        <v>5726955</v>
      </c>
      <c r="D56" s="17">
        <f t="shared" si="0"/>
        <v>-110198</v>
      </c>
      <c r="E56" s="18">
        <f t="shared" si="1"/>
        <v>-1.8878723925859063E-2</v>
      </c>
      <c r="F56" s="3"/>
      <c r="G56" s="3"/>
    </row>
    <row r="57" spans="1:7" ht="18" customHeight="1">
      <c r="A57" s="11" t="s">
        <v>49</v>
      </c>
      <c r="B57" s="17">
        <v>2179981</v>
      </c>
      <c r="C57" s="17">
        <v>2180637</v>
      </c>
      <c r="D57" s="17">
        <f t="shared" si="0"/>
        <v>656</v>
      </c>
      <c r="E57" s="18">
        <f t="shared" si="1"/>
        <v>3.0092005389037793E-4</v>
      </c>
      <c r="F57" s="3"/>
      <c r="G57" s="3"/>
    </row>
    <row r="58" spans="1:7" ht="18" customHeight="1">
      <c r="A58" s="19" t="s">
        <v>50</v>
      </c>
      <c r="B58" s="20">
        <v>15677914</v>
      </c>
      <c r="C58" s="20">
        <v>15557121</v>
      </c>
      <c r="D58" s="20">
        <f t="shared" si="0"/>
        <v>-120793</v>
      </c>
      <c r="E58" s="21">
        <f t="shared" si="1"/>
        <v>-7.7046601990545423E-3</v>
      </c>
      <c r="F58" s="3"/>
      <c r="G58" s="3"/>
    </row>
    <row r="59" spans="1:7" ht="18" customHeight="1">
      <c r="A59" s="11" t="s">
        <v>51</v>
      </c>
      <c r="B59" s="17">
        <v>15891995</v>
      </c>
      <c r="C59" s="17">
        <v>15710820</v>
      </c>
      <c r="D59" s="17">
        <f t="shared" si="0"/>
        <v>-181175</v>
      </c>
      <c r="E59" s="18">
        <f t="shared" si="1"/>
        <v>-1.1400393720234622E-2</v>
      </c>
      <c r="F59" s="3"/>
      <c r="G59" s="3"/>
    </row>
    <row r="60" spans="1:7" ht="18" customHeight="1">
      <c r="A60" s="11" t="s">
        <v>52</v>
      </c>
      <c r="B60" s="17">
        <v>5326432</v>
      </c>
      <c r="C60" s="17">
        <v>5328035</v>
      </c>
      <c r="D60" s="17">
        <f t="shared" si="0"/>
        <v>1603</v>
      </c>
      <c r="E60" s="18">
        <f t="shared" si="1"/>
        <v>3.0095193179974889E-4</v>
      </c>
      <c r="F60" s="3"/>
      <c r="G60" s="3"/>
    </row>
    <row r="61" spans="1:7" ht="18" customHeight="1">
      <c r="A61" s="11" t="s">
        <v>53</v>
      </c>
      <c r="B61" s="17">
        <v>11531892</v>
      </c>
      <c r="C61" s="17">
        <v>11423220</v>
      </c>
      <c r="D61" s="17">
        <f t="shared" si="0"/>
        <v>-108672</v>
      </c>
      <c r="E61" s="18">
        <f t="shared" si="1"/>
        <v>-9.4236054239842E-3</v>
      </c>
      <c r="F61" s="3"/>
      <c r="G61" s="3"/>
    </row>
    <row r="62" spans="1:7" ht="18" customHeight="1">
      <c r="A62" s="11" t="s">
        <v>54</v>
      </c>
      <c r="B62" s="17">
        <v>3610440</v>
      </c>
      <c r="C62" s="17">
        <v>3611526</v>
      </c>
      <c r="D62" s="17">
        <f t="shared" si="0"/>
        <v>1086</v>
      </c>
      <c r="E62" s="18">
        <f t="shared" si="1"/>
        <v>3.0079436301392627E-4</v>
      </c>
      <c r="F62" s="3"/>
      <c r="G62" s="3"/>
    </row>
    <row r="63" spans="1:7" ht="18" customHeight="1">
      <c r="A63" s="22" t="s">
        <v>62</v>
      </c>
      <c r="B63" s="23">
        <f>SUM(B11:B62)</f>
        <v>666423522</v>
      </c>
      <c r="C63" s="23">
        <f>SUM(C11:C62)</f>
        <v>666624032</v>
      </c>
      <c r="D63" s="23">
        <f>SUM(D11:D62)</f>
        <v>200510</v>
      </c>
      <c r="E63" s="24">
        <f t="shared" si="1"/>
        <v>3.0087473413040785E-4</v>
      </c>
      <c r="F63" s="3"/>
      <c r="G63" s="3"/>
    </row>
    <row r="64" spans="1:7" ht="18" customHeight="1">
      <c r="A64" s="11" t="s">
        <v>55</v>
      </c>
      <c r="B64" s="17">
        <v>312597</v>
      </c>
      <c r="C64" s="17">
        <v>312691</v>
      </c>
      <c r="D64" s="17">
        <f>C64-B64</f>
        <v>94</v>
      </c>
      <c r="E64" s="18">
        <f t="shared" si="1"/>
        <v>3.0070666065253347E-4</v>
      </c>
      <c r="F64" s="3"/>
      <c r="G64" s="3"/>
    </row>
    <row r="65" spans="1:7" ht="18" customHeight="1">
      <c r="A65" s="19" t="s">
        <v>57</v>
      </c>
      <c r="B65" s="20">
        <v>1315881</v>
      </c>
      <c r="C65" s="20">
        <v>1316277</v>
      </c>
      <c r="D65" s="20">
        <f>C65-B65</f>
        <v>396</v>
      </c>
      <c r="E65" s="21">
        <f t="shared" si="1"/>
        <v>3.0093906667852182E-4</v>
      </c>
      <c r="F65" s="3"/>
      <c r="G65" s="3"/>
    </row>
    <row r="66" spans="1:7" ht="18" customHeight="1">
      <c r="A66" s="22" t="s">
        <v>58</v>
      </c>
      <c r="B66" s="23">
        <f>+B65+B64</f>
        <v>1628478</v>
      </c>
      <c r="C66" s="23">
        <f>+C65+C64</f>
        <v>1628968</v>
      </c>
      <c r="D66" s="23">
        <f>+D65+D64</f>
        <v>490</v>
      </c>
      <c r="E66" s="24">
        <f t="shared" si="1"/>
        <v>3.0089445482223278E-4</v>
      </c>
      <c r="F66" s="3"/>
      <c r="G66" s="3"/>
    </row>
    <row r="67" spans="1:7" ht="18" customHeight="1">
      <c r="A67" s="11"/>
      <c r="B67" s="25"/>
      <c r="C67" s="25"/>
      <c r="D67" s="25"/>
      <c r="E67" s="16"/>
      <c r="F67" s="3"/>
      <c r="G67" s="3"/>
    </row>
    <row r="68" spans="1:7">
      <c r="A68" s="28"/>
      <c r="B68" s="28"/>
      <c r="C68" s="28"/>
      <c r="D68" s="28"/>
      <c r="E68" s="28"/>
      <c r="F68" s="3"/>
      <c r="G68" s="3"/>
    </row>
    <row r="69" spans="1:7">
      <c r="A69" s="26"/>
    </row>
  </sheetData>
  <mergeCells count="2">
    <mergeCell ref="K5:O5"/>
    <mergeCell ref="A68:E68"/>
  </mergeCells>
  <printOptions horizontalCentered="1"/>
  <pageMargins left="0.55000000000000004" right="0.5" top="0.55000000000000004" bottom="0.55000000000000004" header="0" footer="0"/>
  <pageSetup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</vt:lpstr>
      <vt:lpstr>ES!Print_Area</vt:lpstr>
    </vt:vector>
  </TitlesOfParts>
  <Company>Employment &amp; Training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sbailey</dc:creator>
  <cp:lastModifiedBy>Litvin, David J - ETA</cp:lastModifiedBy>
  <cp:lastPrinted>2021-03-10T00:11:50Z</cp:lastPrinted>
  <dcterms:created xsi:type="dcterms:W3CDTF">2003-02-21T17:27:37Z</dcterms:created>
  <dcterms:modified xsi:type="dcterms:W3CDTF">2021-03-10T00:12:14Z</dcterms:modified>
</cp:coreProperties>
</file>