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1 - ALLPGM Summaries\2021\5 - Regional Suppl Materials\"/>
    </mc:Choice>
  </mc:AlternateContent>
  <bookViews>
    <workbookView xWindow="0" yWindow="0" windowWidth="19200" windowHeight="7050"/>
  </bookViews>
  <sheets>
    <sheet name="Adult" sheetId="64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Sorted" hidden="1">#REF!</definedName>
    <definedName name="_xlnm.Database">#REF!</definedName>
    <definedName name="FORFM">#REF!</definedName>
    <definedName name="_xlnm.Print_Area" localSheetId="0">Adult!$A$1:$E$72</definedName>
    <definedName name="_xlnm.Print_Area">#REF!</definedName>
    <definedName name="STFORM">#REF!</definedName>
    <definedName name="TERRFORM">#REF!</definedName>
  </definedNames>
  <calcPr calcId="162913"/>
</workbook>
</file>

<file path=xl/calcChain.xml><?xml version="1.0" encoding="utf-8"?>
<calcChain xmlns="http://schemas.openxmlformats.org/spreadsheetml/2006/main">
  <c r="C70" i="64" l="1"/>
  <c r="B70" i="64"/>
  <c r="B10" i="64" s="1"/>
  <c r="D69" i="64"/>
  <c r="E69" i="64" s="1"/>
  <c r="D68" i="64"/>
  <c r="E68" i="64" s="1"/>
  <c r="D67" i="64"/>
  <c r="E67" i="64" s="1"/>
  <c r="D66" i="64"/>
  <c r="E66" i="64" s="1"/>
  <c r="D65" i="64"/>
  <c r="E65" i="64" s="1"/>
  <c r="C64" i="64"/>
  <c r="B64" i="64"/>
  <c r="D63" i="64"/>
  <c r="E63" i="64" s="1"/>
  <c r="D62" i="64"/>
  <c r="E62" i="64" s="1"/>
  <c r="D61" i="64"/>
  <c r="E61" i="64" s="1"/>
  <c r="D60" i="64"/>
  <c r="E60" i="64" s="1"/>
  <c r="D59" i="64"/>
  <c r="E59" i="64" s="1"/>
  <c r="D58" i="64"/>
  <c r="E58" i="64" s="1"/>
  <c r="D57" i="64"/>
  <c r="E57" i="64" s="1"/>
  <c r="D56" i="64"/>
  <c r="E56" i="64" s="1"/>
  <c r="D55" i="64"/>
  <c r="E55" i="64" s="1"/>
  <c r="D54" i="64"/>
  <c r="E54" i="64" s="1"/>
  <c r="D53" i="64"/>
  <c r="E53" i="64" s="1"/>
  <c r="D52" i="64"/>
  <c r="E52" i="64" s="1"/>
  <c r="D51" i="64"/>
  <c r="E51" i="64" s="1"/>
  <c r="D50" i="64"/>
  <c r="E50" i="64" s="1"/>
  <c r="D49" i="64"/>
  <c r="E49" i="64" s="1"/>
  <c r="D48" i="64"/>
  <c r="E48" i="64" s="1"/>
  <c r="D47" i="64"/>
  <c r="E47" i="64" s="1"/>
  <c r="D46" i="64"/>
  <c r="E46" i="64" s="1"/>
  <c r="D45" i="64"/>
  <c r="E45" i="64" s="1"/>
  <c r="D44" i="64"/>
  <c r="E44" i="64" s="1"/>
  <c r="D43" i="64"/>
  <c r="E43" i="64" s="1"/>
  <c r="D42" i="64"/>
  <c r="E42" i="64" s="1"/>
  <c r="D41" i="64"/>
  <c r="E41" i="64" s="1"/>
  <c r="D40" i="64"/>
  <c r="E40" i="64" s="1"/>
  <c r="D39" i="64"/>
  <c r="E39" i="64" s="1"/>
  <c r="D38" i="64"/>
  <c r="E38" i="64" s="1"/>
  <c r="D37" i="64"/>
  <c r="E37" i="64" s="1"/>
  <c r="D36" i="64"/>
  <c r="E36" i="64" s="1"/>
  <c r="D35" i="64"/>
  <c r="E35" i="64" s="1"/>
  <c r="D34" i="64"/>
  <c r="E34" i="64" s="1"/>
  <c r="D33" i="64"/>
  <c r="E33" i="64" s="1"/>
  <c r="D32" i="64"/>
  <c r="E32" i="64" s="1"/>
  <c r="D31" i="64"/>
  <c r="E31" i="64" s="1"/>
  <c r="D30" i="64"/>
  <c r="E30" i="64" s="1"/>
  <c r="D29" i="64"/>
  <c r="E29" i="64" s="1"/>
  <c r="D28" i="64"/>
  <c r="E28" i="64" s="1"/>
  <c r="D27" i="64"/>
  <c r="E27" i="64" s="1"/>
  <c r="D26" i="64"/>
  <c r="E26" i="64" s="1"/>
  <c r="D25" i="64"/>
  <c r="E25" i="64" s="1"/>
  <c r="D24" i="64"/>
  <c r="E24" i="64" s="1"/>
  <c r="D23" i="64"/>
  <c r="E23" i="64" s="1"/>
  <c r="D22" i="64"/>
  <c r="E22" i="64" s="1"/>
  <c r="D21" i="64"/>
  <c r="E21" i="64" s="1"/>
  <c r="D20" i="64"/>
  <c r="E20" i="64" s="1"/>
  <c r="D19" i="64"/>
  <c r="E19" i="64" s="1"/>
  <c r="D18" i="64"/>
  <c r="E18" i="64" s="1"/>
  <c r="D17" i="64"/>
  <c r="E17" i="64" s="1"/>
  <c r="D16" i="64"/>
  <c r="E16" i="64" s="1"/>
  <c r="D15" i="64"/>
  <c r="E15" i="64" s="1"/>
  <c r="D14" i="64"/>
  <c r="E14" i="64" s="1"/>
  <c r="D13" i="64"/>
  <c r="E13" i="64" s="1"/>
  <c r="D12" i="64"/>
  <c r="E12" i="64" s="1"/>
  <c r="C10" i="64"/>
  <c r="D64" i="64" l="1"/>
  <c r="D70" i="64"/>
  <c r="E70" i="64" s="1"/>
  <c r="D10" i="64" l="1"/>
  <c r="E10" i="64" s="1"/>
  <c r="E64" i="64"/>
</calcChain>
</file>

<file path=xl/sharedStrings.xml><?xml version="1.0" encoding="utf-8"?>
<sst xmlns="http://schemas.openxmlformats.org/spreadsheetml/2006/main" count="69" uniqueCount="69">
  <si>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</si>
  <si>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</si>
  <si>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</si>
  <si>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</si>
  <si>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</si>
  <si>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</si>
  <si>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</si>
  <si>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</si>
  <si>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</si>
  <si>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</si>
  <si>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</si>
  <si>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</si>
  <si>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</si>
  <si>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</si>
  <si>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</si>
  <si>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</si>
  <si>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</si>
  <si>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</si>
  <si>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</si>
  <si>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</si>
  <si>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</si>
  <si>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</si>
  <si>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</si>
  <si>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</si>
  <si>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</si>
  <si>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</si>
  <si>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</si>
  <si>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</si>
  <si>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</si>
  <si>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</si>
  <si>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</si>
  <si>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</si>
  <si>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</si>
  <si>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</si>
  <si>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</si>
  <si>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</si>
  <si>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</si>
  <si>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</si>
  <si>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</si>
  <si>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</si>
  <si>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</si>
  <si>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</si>
  <si>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</si>
  <si>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</si>
  <si>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</si>
  <si>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</si>
  <si>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</si>
  <si>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</si>
  <si>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</si>
  <si>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</si>
  <si>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</si>
  <si>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</si>
  <si>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</si>
  <si>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</si>
  <si>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</si>
  <si>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</si>
  <si>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</si>
  <si>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Palau</t>
  </si>
  <si>
    <t>Difference</t>
  </si>
  <si>
    <t>American Samoa</t>
  </si>
  <si>
    <t>Northern Marianas</t>
  </si>
  <si>
    <t>Virgin Islands</t>
  </si>
  <si>
    <t xml:space="preserve">    Outlying Areas Total</t>
  </si>
  <si>
    <t xml:space="preserve">     State Total</t>
  </si>
  <si>
    <t>PY 2020</t>
  </si>
  <si>
    <t>Comparison of PY 2021 Allotments vs PY 2020 Allotments</t>
  </si>
  <si>
    <t>PY 2021</t>
  </si>
  <si>
    <t>WIOA Adult Activities State Allotments</t>
  </si>
  <si>
    <t>%
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</si>
</sst>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00000%"/>
  </numFmts>
  <fonts count="8">
    <font>
      <sz val="12"/>
      <name val="Arial"/>
    </font>
    <font>
      <sz val="10"/>
      <name val="Arial"/>
      <family val="2"/>
    </font>
    <font>
      <sz val="12"/>
      <name val="SWISS"/>
    </font>
    <font>
      <sz val="10"/>
      <name val="SWISS"/>
    </font>
    <font>
      <b/>
      <sz val="12"/>
      <name val="SWISS"/>
    </font>
    <font>
      <b/>
      <sz val="10"/>
      <name val="SWISS"/>
    </font>
    <font>
      <sz val="12"/>
      <name val="Arial"/>
      <family val="2"/>
    </font>
    <font>
      <sz val="9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5" fontId="1" fillId="0" borderId="0" applyFont="0" applyFill="0" applyBorder="0" applyAlignment="0" applyProtection="0"/>
    <xf numFmtId="0" fontId="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6" fillId="0" borderId="0" xfId="3" applyFont="1" applyFill="1" applyBorder="1" applyProtection="1"/>
    <xf numFmtId="0" fontId="3" fillId="0" borderId="0" xfId="3" quotePrefix="1" applyFont="1" applyFill="1" applyAlignment="1" applyProtection="1">
      <alignment horizontal="left"/>
    </xf>
    <xf numFmtId="37" fontId="2" fillId="0" borderId="0" xfId="3" applyNumberFormat="1" applyFont="1" applyFill="1" applyBorder="1" applyProtection="1"/>
    <xf numFmtId="0" fontId="2" fillId="0" borderId="0" xfId="3" applyFont="1" applyFill="1" applyProtection="1"/>
    <xf numFmtId="0" fontId="2" fillId="0" borderId="0" xfId="3" applyFont="1" applyFill="1" applyBorder="1" applyProtection="1"/>
    <xf numFmtId="0" fontId="6" fillId="0" borderId="0" xfId="3" applyFont="1" applyFill="1" applyProtection="1"/>
    <xf numFmtId="0" fontId="5" fillId="0" borderId="0" xfId="3" applyFont="1" applyFill="1" applyAlignment="1" applyProtection="1">
      <alignment horizontal="centerContinuous"/>
    </xf>
    <xf numFmtId="0" fontId="2" fillId="0" borderId="0" xfId="3" applyFont="1" applyFill="1" applyAlignment="1" applyProtection="1">
      <alignment horizontal="centerContinuous"/>
    </xf>
    <xf numFmtId="0" fontId="6" fillId="0" borderId="0" xfId="3" applyFill="1"/>
    <xf numFmtId="0" fontId="4" fillId="0" borderId="0" xfId="3" applyFont="1" applyFill="1" applyAlignment="1" applyProtection="1">
      <alignment horizontal="centerContinuous"/>
    </xf>
    <xf numFmtId="0" fontId="4" fillId="0" borderId="1" xfId="3" applyFont="1" applyFill="1" applyBorder="1" applyProtection="1"/>
    <xf numFmtId="0" fontId="4" fillId="0" borderId="1" xfId="3" applyFont="1" applyFill="1" applyBorder="1" applyAlignment="1" applyProtection="1">
      <alignment horizontal="center" wrapText="1"/>
    </xf>
    <xf numFmtId="0" fontId="4" fillId="0" borderId="1" xfId="3" applyFont="1" applyFill="1" applyBorder="1" applyAlignment="1" applyProtection="1">
      <alignment horizontal="center"/>
    </xf>
    <xf numFmtId="0" fontId="4" fillId="0" borderId="0" xfId="3" applyFont="1" applyFill="1" applyBorder="1" applyProtection="1"/>
    <xf numFmtId="5" fontId="4" fillId="0" borderId="0" xfId="3" applyNumberFormat="1" applyFont="1" applyFill="1" applyBorder="1" applyProtection="1"/>
    <xf numFmtId="10" fontId="4" fillId="0" borderId="0" xfId="3" applyNumberFormat="1" applyFont="1" applyFill="1" applyBorder="1" applyProtection="1"/>
    <xf numFmtId="10" fontId="2" fillId="0" borderId="0" xfId="3" applyNumberFormat="1" applyFont="1" applyFill="1" applyBorder="1" applyProtection="1"/>
    <xf numFmtId="164" fontId="6" fillId="0" borderId="0" xfId="3" applyNumberFormat="1" applyFont="1" applyFill="1" applyProtection="1"/>
    <xf numFmtId="0" fontId="4" fillId="0" borderId="2" xfId="3" applyFont="1" applyFill="1" applyBorder="1" applyProtection="1"/>
    <xf numFmtId="37" fontId="2" fillId="0" borderId="2" xfId="3" applyNumberFormat="1" applyFont="1" applyFill="1" applyBorder="1" applyProtection="1"/>
    <xf numFmtId="10" fontId="2" fillId="0" borderId="2" xfId="3" applyNumberFormat="1" applyFont="1" applyFill="1" applyBorder="1" applyProtection="1"/>
    <xf numFmtId="37" fontId="4" fillId="0" borderId="1" xfId="3" applyNumberFormat="1" applyFont="1" applyFill="1" applyBorder="1" applyProtection="1"/>
    <xf numFmtId="10" fontId="4" fillId="0" borderId="1" xfId="3" applyNumberFormat="1" applyFont="1" applyFill="1" applyBorder="1" applyProtection="1"/>
    <xf numFmtId="10" fontId="4" fillId="0" borderId="1" xfId="3" applyNumberFormat="1" applyFont="1" applyFill="1" applyBorder="1" applyAlignment="1" applyProtection="1">
      <alignment horizontal="right"/>
    </xf>
    <xf numFmtId="37" fontId="7" fillId="0" borderId="0" xfId="3" applyNumberFormat="1" applyFont="1" applyFill="1" applyProtection="1"/>
    <xf numFmtId="22" fontId="3" fillId="0" borderId="0" xfId="3" applyNumberFormat="1" applyFont="1" applyFill="1" applyProtection="1"/>
    <xf numFmtId="0" fontId="4" fillId="0" borderId="0" xfId="3" applyFont="1" applyFill="1" applyAlignment="1" applyProtection="1">
      <alignment horizontal="center" wrapText="1"/>
    </xf>
    <xf numFmtId="0" fontId="6" fillId="0" borderId="0" xfId="3" applyFill="1" applyAlignment="1">
      <alignment horizontal="center" wrapText="1"/>
    </xf>
  </cellXfs>
  <cellStyles count="13">
    <cellStyle name="Comma [0] 2" xfId="2"/>
    <cellStyle name="Comma 2" xfId="1"/>
    <cellStyle name="Comma 3" xfId="4"/>
    <cellStyle name="Comma 4" xfId="5"/>
    <cellStyle name="Comma 5" xfId="6"/>
    <cellStyle name="Currency [0] 2" xfId="8"/>
    <cellStyle name="Currency [0] 3" xfId="10"/>
    <cellStyle name="Normal" xfId="0" builtinId="0"/>
    <cellStyle name="Normal 2" xfId="3"/>
    <cellStyle name="Normal 3" xfId="7"/>
    <cellStyle name="Normal 4" xfId="9"/>
    <cellStyle name="Normal 5" xfId="12"/>
    <cellStyle name="Percent 2" xfId="11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72"/>
  <sheetViews>
    <sheetView tabSelected="1" workbookViewId="0"/>
  </sheetViews>
  <sheetFormatPr defaultColWidth="9.765625" defaultRowHeight="15.5"/>
  <cols>
    <col min="1" max="1" width="20.765625" style="9" customWidth="1"/>
    <col min="2" max="2" width="14.53515625" style="9" customWidth="1"/>
    <col min="3" max="3" width="14.07421875" style="9" customWidth="1"/>
    <col min="4" max="4" width="15.4609375" style="9" customWidth="1"/>
    <col min="5" max="5" width="11.84375" style="9" customWidth="1"/>
    <col min="6" max="6" width="9.765625" style="9"/>
    <col min="7" max="7" width="10.765625" style="9" customWidth="1"/>
    <col min="8" max="16384" width="9.765625" style="9"/>
  </cols>
  <sheetData>
    <row r="1" spans="1:7">
      <c r="A1" s="7" t="s">
        <v>0</v>
      </c>
      <c r="B1" s="8"/>
      <c r="C1" s="8"/>
      <c r="D1" s="8"/>
      <c r="E1" s="8"/>
      <c r="F1" s="4"/>
    </row>
    <row r="2" spans="1:7">
      <c r="A2" s="7" t="s">
        <v>1</v>
      </c>
      <c r="B2" s="8"/>
      <c r="C2" s="8"/>
      <c r="D2" s="8"/>
      <c r="E2" s="8"/>
      <c r="F2" s="1"/>
      <c r="G2" s="6"/>
    </row>
    <row r="3" spans="1:7" ht="15.75" customHeight="1">
      <c r="A3" s="10" t="s">
        <v>67</v>
      </c>
      <c r="B3" s="8"/>
      <c r="C3" s="8"/>
      <c r="D3" s="8"/>
      <c r="E3" s="8"/>
      <c r="F3" s="6"/>
      <c r="G3" s="6"/>
    </row>
    <row r="4" spans="1:7">
      <c r="A4" s="27" t="s">
        <v>65</v>
      </c>
      <c r="B4" s="28"/>
      <c r="C4" s="28"/>
      <c r="D4" s="28"/>
      <c r="E4" s="28"/>
      <c r="F4" s="6"/>
      <c r="G4" s="6"/>
    </row>
    <row r="5" spans="1:7">
      <c r="A5" s="6"/>
      <c r="B5" s="8"/>
      <c r="C5" s="8"/>
      <c r="D5" s="8"/>
      <c r="E5" s="8"/>
      <c r="G5" s="10"/>
    </row>
    <row r="6" spans="1:7" ht="10.5" customHeight="1">
      <c r="A6" s="4"/>
      <c r="B6" s="2"/>
      <c r="C6" s="4"/>
      <c r="D6" s="4"/>
      <c r="E6" s="4"/>
      <c r="F6" s="6"/>
      <c r="G6" s="6"/>
    </row>
    <row r="7" spans="1:7" ht="48.65" customHeight="1">
      <c r="A7" s="11" t="s">
        <v>2</v>
      </c>
      <c r="B7" s="12" t="s">
        <v>64</v>
      </c>
      <c r="C7" s="12" t="s">
        <v>66</v>
      </c>
      <c r="D7" s="13" t="s">
        <v>58</v>
      </c>
      <c r="E7" s="12" t="s">
        <v>68</v>
      </c>
      <c r="F7" s="6"/>
      <c r="G7" s="6"/>
    </row>
    <row r="8" spans="1:7" ht="9" customHeight="1">
      <c r="A8" s="14"/>
      <c r="B8" s="14"/>
      <c r="C8" s="14"/>
      <c r="D8" s="14"/>
      <c r="E8" s="14"/>
      <c r="F8" s="6"/>
      <c r="G8" s="6"/>
    </row>
    <row r="9" spans="1:7" ht="6" customHeight="1">
      <c r="A9" s="14"/>
      <c r="B9" s="14"/>
      <c r="C9" s="14"/>
      <c r="D9" s="14"/>
      <c r="E9" s="14"/>
      <c r="F9" s="6"/>
      <c r="G9" s="6"/>
    </row>
    <row r="10" spans="1:7" ht="24" customHeight="1">
      <c r="A10" s="14" t="s">
        <v>3</v>
      </c>
      <c r="B10" s="15">
        <f>B64+B70</f>
        <v>854474000</v>
      </c>
      <c r="C10" s="15">
        <f>C64+C70</f>
        <v>860675000</v>
      </c>
      <c r="D10" s="15">
        <f>D64+D70</f>
        <v>6201000</v>
      </c>
      <c r="E10" s="16">
        <f>D10/B10</f>
        <v>7.2570961784676888E-3</v>
      </c>
      <c r="F10" s="6"/>
      <c r="G10" s="6"/>
    </row>
    <row r="11" spans="1:7" ht="9.75" customHeight="1">
      <c r="A11" s="5"/>
      <c r="B11" s="5"/>
      <c r="C11" s="5"/>
      <c r="D11" s="5"/>
      <c r="E11" s="5"/>
      <c r="F11" s="6"/>
      <c r="G11" s="6"/>
    </row>
    <row r="12" spans="1:7" ht="18" customHeight="1">
      <c r="A12" s="14" t="s">
        <v>4</v>
      </c>
      <c r="B12" s="3">
        <v>13413096</v>
      </c>
      <c r="C12" s="3">
        <v>12159393</v>
      </c>
      <c r="D12" s="3">
        <f t="shared" ref="D12:D63" si="0">C12-B12</f>
        <v>-1253703</v>
      </c>
      <c r="E12" s="17">
        <f t="shared" ref="E12:E70" si="1">D12/B12</f>
        <v>-9.3468577277013451E-2</v>
      </c>
      <c r="F12" s="6"/>
      <c r="G12" s="18"/>
    </row>
    <row r="13" spans="1:7" ht="18" customHeight="1">
      <c r="A13" s="14" t="s">
        <v>5</v>
      </c>
      <c r="B13" s="3">
        <v>4769805</v>
      </c>
      <c r="C13" s="3">
        <v>4323978</v>
      </c>
      <c r="D13" s="3">
        <f t="shared" si="0"/>
        <v>-445827</v>
      </c>
      <c r="E13" s="17">
        <f t="shared" si="1"/>
        <v>-9.3468600917647582E-2</v>
      </c>
      <c r="F13" s="6"/>
      <c r="G13" s="18"/>
    </row>
    <row r="14" spans="1:7" ht="18" customHeight="1">
      <c r="A14" s="14" t="s">
        <v>6</v>
      </c>
      <c r="B14" s="3">
        <v>31978231</v>
      </c>
      <c r="C14" s="3">
        <v>28989270</v>
      </c>
      <c r="D14" s="3">
        <f t="shared" si="0"/>
        <v>-2988961</v>
      </c>
      <c r="E14" s="17">
        <f t="shared" si="1"/>
        <v>-9.3468616197062301E-2</v>
      </c>
      <c r="F14" s="6"/>
      <c r="G14" s="18"/>
    </row>
    <row r="15" spans="1:7" ht="18" customHeight="1">
      <c r="A15" s="19" t="s">
        <v>7</v>
      </c>
      <c r="B15" s="20">
        <v>6015408</v>
      </c>
      <c r="C15" s="20">
        <v>6260965</v>
      </c>
      <c r="D15" s="20">
        <f t="shared" si="0"/>
        <v>245557</v>
      </c>
      <c r="E15" s="21">
        <f t="shared" si="1"/>
        <v>4.082133747203847E-2</v>
      </c>
      <c r="F15" s="6"/>
      <c r="G15" s="18"/>
    </row>
    <row r="16" spans="1:7" ht="18" customHeight="1">
      <c r="A16" s="14" t="s">
        <v>8</v>
      </c>
      <c r="B16" s="3">
        <v>129604863</v>
      </c>
      <c r="C16" s="3">
        <v>120643129</v>
      </c>
      <c r="D16" s="3">
        <f t="shared" si="0"/>
        <v>-8961734</v>
      </c>
      <c r="E16" s="17">
        <f t="shared" si="1"/>
        <v>-6.9146587501118684E-2</v>
      </c>
      <c r="F16" s="6"/>
      <c r="G16" s="6"/>
    </row>
    <row r="17" spans="1:7" ht="18" customHeight="1">
      <c r="A17" s="14" t="s">
        <v>9</v>
      </c>
      <c r="B17" s="3">
        <v>7246878</v>
      </c>
      <c r="C17" s="3">
        <v>9489310</v>
      </c>
      <c r="D17" s="3">
        <f t="shared" si="0"/>
        <v>2242432</v>
      </c>
      <c r="E17" s="17">
        <f t="shared" si="1"/>
        <v>0.30943421429200269</v>
      </c>
      <c r="F17" s="6"/>
      <c r="G17" s="6"/>
    </row>
    <row r="18" spans="1:7" ht="18" customHeight="1">
      <c r="A18" s="14" t="s">
        <v>10</v>
      </c>
      <c r="B18" s="3">
        <v>8882785</v>
      </c>
      <c r="C18" s="3">
        <v>8052523</v>
      </c>
      <c r="D18" s="3">
        <f t="shared" si="0"/>
        <v>-830262</v>
      </c>
      <c r="E18" s="17">
        <f t="shared" si="1"/>
        <v>-9.3468658759611994E-2</v>
      </c>
      <c r="F18" s="6"/>
      <c r="G18" s="6"/>
    </row>
    <row r="19" spans="1:7" ht="18" customHeight="1">
      <c r="A19" s="19" t="s">
        <v>11</v>
      </c>
      <c r="B19" s="20">
        <v>2130845</v>
      </c>
      <c r="C19" s="20">
        <v>2485077</v>
      </c>
      <c r="D19" s="20">
        <f t="shared" si="0"/>
        <v>354232</v>
      </c>
      <c r="E19" s="21">
        <f t="shared" si="1"/>
        <v>0.16624015355410646</v>
      </c>
      <c r="F19" s="6"/>
      <c r="G19" s="6"/>
    </row>
    <row r="20" spans="1:7" ht="18" customHeight="1">
      <c r="A20" s="14" t="s">
        <v>12</v>
      </c>
      <c r="B20" s="3">
        <v>4645239</v>
      </c>
      <c r="C20" s="3">
        <v>4211055</v>
      </c>
      <c r="D20" s="3">
        <f t="shared" si="0"/>
        <v>-434184</v>
      </c>
      <c r="E20" s="17">
        <f t="shared" si="1"/>
        <v>-9.3468603014828733E-2</v>
      </c>
      <c r="F20" s="6"/>
      <c r="G20" s="6"/>
    </row>
    <row r="21" spans="1:7" ht="18" customHeight="1">
      <c r="A21" s="14" t="s">
        <v>13</v>
      </c>
      <c r="B21" s="3">
        <v>42259570</v>
      </c>
      <c r="C21" s="3">
        <v>45250678</v>
      </c>
      <c r="D21" s="3">
        <f t="shared" si="0"/>
        <v>2991108</v>
      </c>
      <c r="E21" s="17">
        <f t="shared" si="1"/>
        <v>7.077942345366979E-2</v>
      </c>
      <c r="F21" s="6"/>
      <c r="G21" s="6"/>
    </row>
    <row r="22" spans="1:7" ht="18" customHeight="1">
      <c r="A22" s="14" t="s">
        <v>14</v>
      </c>
      <c r="B22" s="3">
        <v>20279015</v>
      </c>
      <c r="C22" s="3">
        <v>18383564</v>
      </c>
      <c r="D22" s="3">
        <f t="shared" si="0"/>
        <v>-1895451</v>
      </c>
      <c r="E22" s="17">
        <f t="shared" si="1"/>
        <v>-9.3468593025844704E-2</v>
      </c>
      <c r="F22" s="6"/>
      <c r="G22" s="6"/>
    </row>
    <row r="23" spans="1:7" ht="18" customHeight="1">
      <c r="A23" s="19" t="s">
        <v>15</v>
      </c>
      <c r="B23" s="20">
        <v>2130845</v>
      </c>
      <c r="C23" s="20">
        <v>2790201</v>
      </c>
      <c r="D23" s="20">
        <f t="shared" si="0"/>
        <v>659356</v>
      </c>
      <c r="E23" s="21">
        <f t="shared" si="1"/>
        <v>0.30943405081082859</v>
      </c>
      <c r="F23" s="6"/>
      <c r="G23" s="6"/>
    </row>
    <row r="24" spans="1:7" ht="18" customHeight="1">
      <c r="A24" s="14" t="s">
        <v>16</v>
      </c>
      <c r="B24" s="3">
        <v>2130845</v>
      </c>
      <c r="C24" s="3">
        <v>2545842</v>
      </c>
      <c r="D24" s="3">
        <f t="shared" si="0"/>
        <v>414997</v>
      </c>
      <c r="E24" s="17">
        <f t="shared" si="1"/>
        <v>0.19475700954316247</v>
      </c>
      <c r="F24" s="6"/>
      <c r="G24" s="6"/>
    </row>
    <row r="25" spans="1:7" ht="18" customHeight="1">
      <c r="A25" s="14" t="s">
        <v>17</v>
      </c>
      <c r="B25" s="3">
        <v>45085051</v>
      </c>
      <c r="C25" s="3">
        <v>40871014</v>
      </c>
      <c r="D25" s="3">
        <f t="shared" si="0"/>
        <v>-4214037</v>
      </c>
      <c r="E25" s="17">
        <f t="shared" si="1"/>
        <v>-9.3468608918730073E-2</v>
      </c>
      <c r="F25" s="6"/>
      <c r="G25" s="6"/>
    </row>
    <row r="26" spans="1:7" ht="18" customHeight="1">
      <c r="A26" s="14" t="s">
        <v>18</v>
      </c>
      <c r="B26" s="3">
        <v>12047106</v>
      </c>
      <c r="C26" s="3">
        <v>15591116</v>
      </c>
      <c r="D26" s="3">
        <f t="shared" si="0"/>
        <v>3544010</v>
      </c>
      <c r="E26" s="17">
        <f t="shared" si="1"/>
        <v>0.29417936556713287</v>
      </c>
      <c r="F26" s="6"/>
      <c r="G26" s="6"/>
    </row>
    <row r="27" spans="1:7" ht="18" customHeight="1">
      <c r="A27" s="19" t="s">
        <v>19</v>
      </c>
      <c r="B27" s="20">
        <v>2787453</v>
      </c>
      <c r="C27" s="20">
        <v>3649986</v>
      </c>
      <c r="D27" s="20">
        <f t="shared" si="0"/>
        <v>862533</v>
      </c>
      <c r="E27" s="21">
        <f t="shared" si="1"/>
        <v>0.30943409628790153</v>
      </c>
      <c r="F27" s="6"/>
      <c r="G27" s="6"/>
    </row>
    <row r="28" spans="1:7" ht="18" customHeight="1">
      <c r="A28" s="14" t="s">
        <v>20</v>
      </c>
      <c r="B28" s="3">
        <v>3579254</v>
      </c>
      <c r="C28" s="3">
        <v>4646637</v>
      </c>
      <c r="D28" s="3">
        <f t="shared" si="0"/>
        <v>1067383</v>
      </c>
      <c r="E28" s="17">
        <f t="shared" si="1"/>
        <v>0.29821381773967426</v>
      </c>
      <c r="F28" s="6"/>
      <c r="G28" s="6"/>
    </row>
    <row r="29" spans="1:7" ht="18" customHeight="1">
      <c r="A29" s="14" t="s">
        <v>21</v>
      </c>
      <c r="B29" s="3">
        <v>14497419</v>
      </c>
      <c r="C29" s="3">
        <v>13142365</v>
      </c>
      <c r="D29" s="3">
        <f t="shared" si="0"/>
        <v>-1355054</v>
      </c>
      <c r="E29" s="17">
        <f t="shared" si="1"/>
        <v>-9.346863741746031E-2</v>
      </c>
      <c r="F29" s="6"/>
      <c r="G29" s="6"/>
    </row>
    <row r="30" spans="1:7" ht="18" customHeight="1">
      <c r="A30" s="14" t="s">
        <v>22</v>
      </c>
      <c r="B30" s="3">
        <v>18045995</v>
      </c>
      <c r="C30" s="3">
        <v>16359261</v>
      </c>
      <c r="D30" s="3">
        <f t="shared" si="0"/>
        <v>-1686734</v>
      </c>
      <c r="E30" s="17">
        <f t="shared" si="1"/>
        <v>-9.3468606192121856E-2</v>
      </c>
      <c r="F30" s="6"/>
      <c r="G30" s="6"/>
    </row>
    <row r="31" spans="1:7" ht="18" customHeight="1">
      <c r="A31" s="19" t="s">
        <v>23</v>
      </c>
      <c r="B31" s="20">
        <v>2130845</v>
      </c>
      <c r="C31" s="20">
        <v>2217611</v>
      </c>
      <c r="D31" s="20">
        <f t="shared" si="0"/>
        <v>86766</v>
      </c>
      <c r="E31" s="21">
        <f t="shared" si="1"/>
        <v>4.0719057463119095E-2</v>
      </c>
      <c r="F31" s="6"/>
      <c r="G31" s="6"/>
    </row>
    <row r="32" spans="1:7" ht="18" customHeight="1">
      <c r="A32" s="14" t="s">
        <v>24</v>
      </c>
      <c r="B32" s="3">
        <v>12763204</v>
      </c>
      <c r="C32" s="3">
        <v>11570245</v>
      </c>
      <c r="D32" s="3">
        <f t="shared" si="0"/>
        <v>-1192959</v>
      </c>
      <c r="E32" s="17">
        <f t="shared" si="1"/>
        <v>-9.3468614933993069E-2</v>
      </c>
      <c r="F32" s="6"/>
      <c r="G32" s="6"/>
    </row>
    <row r="33" spans="1:7" ht="18" customHeight="1">
      <c r="A33" s="14" t="s">
        <v>25</v>
      </c>
      <c r="B33" s="3">
        <v>9590178</v>
      </c>
      <c r="C33" s="3">
        <v>12557707</v>
      </c>
      <c r="D33" s="3">
        <f t="shared" si="0"/>
        <v>2967529</v>
      </c>
      <c r="E33" s="17">
        <f t="shared" si="1"/>
        <v>0.30943419402642997</v>
      </c>
      <c r="F33" s="6"/>
      <c r="G33" s="6"/>
    </row>
    <row r="34" spans="1:7" ht="18" customHeight="1">
      <c r="A34" s="14" t="s">
        <v>26</v>
      </c>
      <c r="B34" s="3">
        <v>32197079</v>
      </c>
      <c r="C34" s="3">
        <v>34262349</v>
      </c>
      <c r="D34" s="3">
        <f t="shared" si="0"/>
        <v>2065270</v>
      </c>
      <c r="E34" s="17">
        <f t="shared" si="1"/>
        <v>6.4144638710859458E-2</v>
      </c>
      <c r="F34" s="6"/>
      <c r="G34" s="6"/>
    </row>
    <row r="35" spans="1:7" ht="18" customHeight="1">
      <c r="A35" s="19" t="s">
        <v>27</v>
      </c>
      <c r="B35" s="20">
        <v>6959779</v>
      </c>
      <c r="C35" s="20">
        <v>9113373</v>
      </c>
      <c r="D35" s="20">
        <f t="shared" si="0"/>
        <v>2153594</v>
      </c>
      <c r="E35" s="21">
        <f t="shared" si="1"/>
        <v>0.30943425071399538</v>
      </c>
      <c r="F35" s="6"/>
      <c r="G35" s="6"/>
    </row>
    <row r="36" spans="1:7" ht="18" customHeight="1">
      <c r="A36" s="14" t="s">
        <v>28</v>
      </c>
      <c r="B36" s="3">
        <v>12175423</v>
      </c>
      <c r="C36" s="3">
        <v>11037403</v>
      </c>
      <c r="D36" s="3">
        <f t="shared" si="0"/>
        <v>-1138020</v>
      </c>
      <c r="E36" s="17">
        <f t="shared" si="1"/>
        <v>-9.346862117234038E-2</v>
      </c>
      <c r="F36" s="6"/>
      <c r="G36" s="6"/>
    </row>
    <row r="37" spans="1:7" ht="18" customHeight="1">
      <c r="A37" s="14" t="s">
        <v>29</v>
      </c>
      <c r="B37" s="3">
        <v>10764013</v>
      </c>
      <c r="C37" s="3">
        <v>10388598</v>
      </c>
      <c r="D37" s="3">
        <f t="shared" si="0"/>
        <v>-375415</v>
      </c>
      <c r="E37" s="17">
        <f t="shared" si="1"/>
        <v>-3.4876862374655253E-2</v>
      </c>
      <c r="F37" s="6"/>
      <c r="G37" s="6"/>
    </row>
    <row r="38" spans="1:7" ht="18" customHeight="1">
      <c r="A38" s="14" t="s">
        <v>30</v>
      </c>
      <c r="B38" s="3">
        <v>2130845</v>
      </c>
      <c r="C38" s="3">
        <v>2146308</v>
      </c>
      <c r="D38" s="3">
        <f t="shared" si="0"/>
        <v>15463</v>
      </c>
      <c r="E38" s="17">
        <f t="shared" si="1"/>
        <v>7.2567455633797857E-3</v>
      </c>
      <c r="F38" s="6"/>
      <c r="G38" s="6"/>
    </row>
    <row r="39" spans="1:7" ht="18" customHeight="1">
      <c r="A39" s="19" t="s">
        <v>31</v>
      </c>
      <c r="B39" s="20">
        <v>2566912</v>
      </c>
      <c r="C39" s="20">
        <v>2466580</v>
      </c>
      <c r="D39" s="20">
        <f t="shared" si="0"/>
        <v>-100332</v>
      </c>
      <c r="E39" s="21">
        <f t="shared" si="1"/>
        <v>-3.908665353545427E-2</v>
      </c>
      <c r="F39" s="6"/>
      <c r="G39" s="6"/>
    </row>
    <row r="40" spans="1:7" ht="18" customHeight="1">
      <c r="A40" s="14" t="s">
        <v>32</v>
      </c>
      <c r="B40" s="3">
        <v>9151271</v>
      </c>
      <c r="C40" s="3">
        <v>11982987</v>
      </c>
      <c r="D40" s="3">
        <f t="shared" si="0"/>
        <v>2831716</v>
      </c>
      <c r="E40" s="17">
        <f t="shared" si="1"/>
        <v>0.30943417586475147</v>
      </c>
      <c r="F40" s="6"/>
      <c r="G40" s="6"/>
    </row>
    <row r="41" spans="1:7" ht="18" customHeight="1">
      <c r="A41" s="14" t="s">
        <v>33</v>
      </c>
      <c r="B41" s="3">
        <v>2130845</v>
      </c>
      <c r="C41" s="3">
        <v>2790201</v>
      </c>
      <c r="D41" s="3">
        <f t="shared" si="0"/>
        <v>659356</v>
      </c>
      <c r="E41" s="17">
        <f t="shared" si="1"/>
        <v>0.30943405081082859</v>
      </c>
      <c r="F41" s="6"/>
      <c r="G41" s="6"/>
    </row>
    <row r="42" spans="1:7" ht="18" customHeight="1">
      <c r="A42" s="14" t="s">
        <v>34</v>
      </c>
      <c r="B42" s="3">
        <v>21544204</v>
      </c>
      <c r="C42" s="3">
        <v>24557671</v>
      </c>
      <c r="D42" s="3">
        <f t="shared" si="0"/>
        <v>3013467</v>
      </c>
      <c r="E42" s="17">
        <f t="shared" si="1"/>
        <v>0.13987367553704932</v>
      </c>
      <c r="F42" s="6"/>
      <c r="G42" s="6"/>
    </row>
    <row r="43" spans="1:7" ht="18" customHeight="1">
      <c r="A43" s="19" t="s">
        <v>35</v>
      </c>
      <c r="B43" s="20">
        <v>9150968</v>
      </c>
      <c r="C43" s="20">
        <v>8295640</v>
      </c>
      <c r="D43" s="20">
        <f t="shared" si="0"/>
        <v>-855328</v>
      </c>
      <c r="E43" s="21">
        <f t="shared" si="1"/>
        <v>-9.3468581684473168E-2</v>
      </c>
      <c r="F43" s="6"/>
      <c r="G43" s="6"/>
    </row>
    <row r="44" spans="1:7" ht="18" customHeight="1">
      <c r="A44" s="14" t="s">
        <v>36</v>
      </c>
      <c r="B44" s="3">
        <v>55298700</v>
      </c>
      <c r="C44" s="3">
        <v>55327748</v>
      </c>
      <c r="D44" s="3">
        <f t="shared" si="0"/>
        <v>29048</v>
      </c>
      <c r="E44" s="17">
        <f t="shared" si="1"/>
        <v>5.2529263798244802E-4</v>
      </c>
      <c r="F44" s="6"/>
      <c r="G44" s="6"/>
    </row>
    <row r="45" spans="1:7" ht="18" customHeight="1">
      <c r="A45" s="14" t="s">
        <v>37</v>
      </c>
      <c r="B45" s="3">
        <v>24910558</v>
      </c>
      <c r="C45" s="3">
        <v>23044630</v>
      </c>
      <c r="D45" s="3">
        <f t="shared" si="0"/>
        <v>-1865928</v>
      </c>
      <c r="E45" s="17">
        <f t="shared" si="1"/>
        <v>-7.4905106501428023E-2</v>
      </c>
      <c r="F45" s="6"/>
      <c r="G45" s="6"/>
    </row>
    <row r="46" spans="1:7" ht="18" customHeight="1">
      <c r="A46" s="14" t="s">
        <v>38</v>
      </c>
      <c r="B46" s="3">
        <v>2130845</v>
      </c>
      <c r="C46" s="3">
        <v>2146308</v>
      </c>
      <c r="D46" s="3">
        <f t="shared" si="0"/>
        <v>15463</v>
      </c>
      <c r="E46" s="17">
        <f t="shared" si="1"/>
        <v>7.2567455633797857E-3</v>
      </c>
      <c r="F46" s="6"/>
      <c r="G46" s="6"/>
    </row>
    <row r="47" spans="1:7" ht="18" customHeight="1">
      <c r="A47" s="19" t="s">
        <v>39</v>
      </c>
      <c r="B47" s="20">
        <v>42414320</v>
      </c>
      <c r="C47" s="20">
        <v>38449912</v>
      </c>
      <c r="D47" s="20">
        <f t="shared" si="0"/>
        <v>-3964408</v>
      </c>
      <c r="E47" s="21">
        <f t="shared" si="1"/>
        <v>-9.3468620975180078E-2</v>
      </c>
      <c r="F47" s="6"/>
      <c r="G47" s="6"/>
    </row>
    <row r="48" spans="1:7" ht="18" customHeight="1">
      <c r="A48" s="14" t="s">
        <v>40</v>
      </c>
      <c r="B48" s="3">
        <v>7454637</v>
      </c>
      <c r="C48" s="3">
        <v>7841676</v>
      </c>
      <c r="D48" s="3">
        <f t="shared" si="0"/>
        <v>387039</v>
      </c>
      <c r="E48" s="17">
        <f t="shared" si="1"/>
        <v>5.1919228260209047E-2</v>
      </c>
      <c r="F48" s="6"/>
      <c r="G48" s="6"/>
    </row>
    <row r="49" spans="1:7" ht="18" customHeight="1">
      <c r="A49" s="14" t="s">
        <v>41</v>
      </c>
      <c r="B49" s="3">
        <v>10257412</v>
      </c>
      <c r="C49" s="3">
        <v>10636982</v>
      </c>
      <c r="D49" s="3">
        <f t="shared" si="0"/>
        <v>379570</v>
      </c>
      <c r="E49" s="17">
        <f t="shared" si="1"/>
        <v>3.700446077431617E-2</v>
      </c>
      <c r="F49" s="6"/>
      <c r="G49" s="6"/>
    </row>
    <row r="50" spans="1:7" ht="18" customHeight="1">
      <c r="A50" s="14" t="s">
        <v>42</v>
      </c>
      <c r="B50" s="3">
        <v>31312217</v>
      </c>
      <c r="C50" s="3">
        <v>39079073</v>
      </c>
      <c r="D50" s="3">
        <f t="shared" si="0"/>
        <v>7766856</v>
      </c>
      <c r="E50" s="17">
        <f t="shared" si="1"/>
        <v>0.24804554720606337</v>
      </c>
      <c r="F50" s="6"/>
      <c r="G50" s="6"/>
    </row>
    <row r="51" spans="1:7" ht="18" customHeight="1">
      <c r="A51" s="19" t="s">
        <v>43</v>
      </c>
      <c r="B51" s="20">
        <v>29717827</v>
      </c>
      <c r="C51" s="20">
        <v>26940143</v>
      </c>
      <c r="D51" s="20">
        <f t="shared" si="0"/>
        <v>-2777684</v>
      </c>
      <c r="E51" s="21">
        <f t="shared" si="1"/>
        <v>-9.3468610608709715E-2</v>
      </c>
      <c r="F51" s="6"/>
      <c r="G51" s="6"/>
    </row>
    <row r="52" spans="1:7" ht="18" customHeight="1">
      <c r="A52" s="14" t="s">
        <v>44</v>
      </c>
      <c r="B52" s="3">
        <v>2650988</v>
      </c>
      <c r="C52" s="3">
        <v>2898260</v>
      </c>
      <c r="D52" s="3">
        <f t="shared" si="0"/>
        <v>247272</v>
      </c>
      <c r="E52" s="17">
        <f t="shared" si="1"/>
        <v>9.3275412789495846E-2</v>
      </c>
      <c r="F52" s="6"/>
      <c r="G52" s="6"/>
    </row>
    <row r="53" spans="1:7" ht="18" customHeight="1">
      <c r="A53" s="14" t="s">
        <v>45</v>
      </c>
      <c r="B53" s="3">
        <v>10326362</v>
      </c>
      <c r="C53" s="3">
        <v>9361171</v>
      </c>
      <c r="D53" s="3">
        <f t="shared" si="0"/>
        <v>-965191</v>
      </c>
      <c r="E53" s="17">
        <f t="shared" si="1"/>
        <v>-9.3468638810066895E-2</v>
      </c>
      <c r="F53" s="6"/>
      <c r="G53" s="6"/>
    </row>
    <row r="54" spans="1:7" ht="18" customHeight="1">
      <c r="A54" s="14" t="s">
        <v>46</v>
      </c>
      <c r="B54" s="3">
        <v>2130845</v>
      </c>
      <c r="C54" s="3">
        <v>2146308</v>
      </c>
      <c r="D54" s="3">
        <f t="shared" si="0"/>
        <v>15463</v>
      </c>
      <c r="E54" s="17">
        <f t="shared" si="1"/>
        <v>7.2567455633797857E-3</v>
      </c>
      <c r="F54" s="6"/>
      <c r="G54" s="6"/>
    </row>
    <row r="55" spans="1:7" ht="18" customHeight="1">
      <c r="A55" s="19" t="s">
        <v>47</v>
      </c>
      <c r="B55" s="20">
        <v>13981585</v>
      </c>
      <c r="C55" s="20">
        <v>15690266</v>
      </c>
      <c r="D55" s="20">
        <f t="shared" si="0"/>
        <v>1708681</v>
      </c>
      <c r="E55" s="21">
        <f t="shared" si="1"/>
        <v>0.12220939185364177</v>
      </c>
      <c r="F55" s="6"/>
      <c r="G55" s="6"/>
    </row>
    <row r="56" spans="1:7" ht="18" customHeight="1">
      <c r="A56" s="14" t="s">
        <v>48</v>
      </c>
      <c r="B56" s="3">
        <v>59070478</v>
      </c>
      <c r="C56" s="3">
        <v>63486775</v>
      </c>
      <c r="D56" s="3">
        <f t="shared" si="0"/>
        <v>4416297</v>
      </c>
      <c r="E56" s="17">
        <f t="shared" si="1"/>
        <v>7.476318373452133E-2</v>
      </c>
      <c r="F56" s="6"/>
      <c r="G56" s="6"/>
    </row>
    <row r="57" spans="1:7" ht="18" customHeight="1">
      <c r="A57" s="14" t="s">
        <v>49</v>
      </c>
      <c r="B57" s="3">
        <v>2515483</v>
      </c>
      <c r="C57" s="3">
        <v>3293860</v>
      </c>
      <c r="D57" s="3">
        <f t="shared" si="0"/>
        <v>778377</v>
      </c>
      <c r="E57" s="17">
        <f t="shared" si="1"/>
        <v>0.30943441080699013</v>
      </c>
      <c r="F57" s="6"/>
      <c r="G57" s="6"/>
    </row>
    <row r="58" spans="1:7" ht="18" customHeight="1">
      <c r="A58" s="14" t="s">
        <v>50</v>
      </c>
      <c r="B58" s="3">
        <v>2130845</v>
      </c>
      <c r="C58" s="3">
        <v>2146308</v>
      </c>
      <c r="D58" s="3">
        <f t="shared" si="0"/>
        <v>15463</v>
      </c>
      <c r="E58" s="17">
        <f t="shared" si="1"/>
        <v>7.2567455633797857E-3</v>
      </c>
      <c r="F58" s="6"/>
      <c r="G58" s="6"/>
    </row>
    <row r="59" spans="1:7" ht="18" customHeight="1">
      <c r="A59" s="19" t="s">
        <v>51</v>
      </c>
      <c r="B59" s="20">
        <v>10081312</v>
      </c>
      <c r="C59" s="20">
        <v>12066044</v>
      </c>
      <c r="D59" s="20">
        <f t="shared" si="0"/>
        <v>1984732</v>
      </c>
      <c r="E59" s="21">
        <f t="shared" si="1"/>
        <v>0.19687239121257233</v>
      </c>
      <c r="F59" s="6"/>
      <c r="G59" s="6"/>
    </row>
    <row r="60" spans="1:7" ht="18" customHeight="1">
      <c r="A60" s="14" t="s">
        <v>52</v>
      </c>
      <c r="B60" s="3">
        <v>23947398</v>
      </c>
      <c r="C60" s="3">
        <v>21709068</v>
      </c>
      <c r="D60" s="3">
        <f t="shared" si="0"/>
        <v>-2238330</v>
      </c>
      <c r="E60" s="17">
        <f t="shared" si="1"/>
        <v>-9.3468609825585233E-2</v>
      </c>
      <c r="F60" s="6"/>
      <c r="G60" s="6"/>
    </row>
    <row r="61" spans="1:7" ht="18" customHeight="1">
      <c r="A61" s="14" t="s">
        <v>53</v>
      </c>
      <c r="B61" s="3">
        <v>7145102</v>
      </c>
      <c r="C61" s="3">
        <v>6477259</v>
      </c>
      <c r="D61" s="3">
        <f t="shared" si="0"/>
        <v>-667843</v>
      </c>
      <c r="E61" s="17">
        <f t="shared" si="1"/>
        <v>-9.3468644674351745E-2</v>
      </c>
      <c r="F61" s="6"/>
      <c r="G61" s="6"/>
    </row>
    <row r="62" spans="1:7" ht="18" customHeight="1">
      <c r="A62" s="14" t="s">
        <v>54</v>
      </c>
      <c r="B62" s="3">
        <v>7944787</v>
      </c>
      <c r="C62" s="3">
        <v>10403176</v>
      </c>
      <c r="D62" s="3">
        <f t="shared" si="0"/>
        <v>2458389</v>
      </c>
      <c r="E62" s="17">
        <f t="shared" si="1"/>
        <v>0.30943422397604869</v>
      </c>
      <c r="F62" s="6"/>
      <c r="G62" s="6"/>
    </row>
    <row r="63" spans="1:7" ht="18" customHeight="1">
      <c r="A63" s="19" t="s">
        <v>55</v>
      </c>
      <c r="B63" s="20">
        <v>2130845</v>
      </c>
      <c r="C63" s="20">
        <v>2146308</v>
      </c>
      <c r="D63" s="20">
        <f t="shared" si="0"/>
        <v>15463</v>
      </c>
      <c r="E63" s="21">
        <f t="shared" si="1"/>
        <v>7.2567455633797857E-3</v>
      </c>
      <c r="F63" s="6"/>
      <c r="G63" s="6"/>
    </row>
    <row r="64" spans="1:7" ht="18" customHeight="1">
      <c r="A64" s="11" t="s">
        <v>63</v>
      </c>
      <c r="B64" s="22">
        <f>SUM(B12:B63)</f>
        <v>852337815</v>
      </c>
      <c r="C64" s="22">
        <f>SUM(C12:C63)</f>
        <v>858523312</v>
      </c>
      <c r="D64" s="22">
        <f>SUM(D12:D63)</f>
        <v>6185497</v>
      </c>
      <c r="E64" s="23">
        <f t="shared" si="1"/>
        <v>7.2570955918458222E-3</v>
      </c>
      <c r="F64" s="6"/>
      <c r="G64" s="6"/>
    </row>
    <row r="65" spans="1:7" ht="18" customHeight="1">
      <c r="A65" s="14" t="s">
        <v>59</v>
      </c>
      <c r="B65" s="3">
        <v>228013</v>
      </c>
      <c r="C65" s="3">
        <v>229728</v>
      </c>
      <c r="D65" s="3">
        <f>C65-B65</f>
        <v>1715</v>
      </c>
      <c r="E65" s="17">
        <f t="shared" si="1"/>
        <v>7.5215009670501244E-3</v>
      </c>
      <c r="F65" s="6"/>
      <c r="G65" s="6"/>
    </row>
    <row r="66" spans="1:7" ht="18" customHeight="1">
      <c r="A66" s="14" t="s">
        <v>56</v>
      </c>
      <c r="B66" s="3">
        <v>773943</v>
      </c>
      <c r="C66" s="3">
        <v>779764</v>
      </c>
      <c r="D66" s="3">
        <f>C66-B66</f>
        <v>5821</v>
      </c>
      <c r="E66" s="17">
        <f t="shared" si="1"/>
        <v>7.5212257233413828E-3</v>
      </c>
      <c r="F66" s="6"/>
      <c r="G66" s="6"/>
    </row>
    <row r="67" spans="1:7" ht="18" customHeight="1">
      <c r="A67" s="14" t="s">
        <v>60</v>
      </c>
      <c r="B67" s="3">
        <v>422852</v>
      </c>
      <c r="C67" s="3">
        <v>426033</v>
      </c>
      <c r="D67" s="3">
        <f>C67-B67</f>
        <v>3181</v>
      </c>
      <c r="E67" s="17">
        <f t="shared" si="1"/>
        <v>7.5227266277562831E-3</v>
      </c>
      <c r="F67" s="6"/>
      <c r="G67" s="6"/>
    </row>
    <row r="68" spans="1:7" ht="18" customHeight="1">
      <c r="A68" s="14" t="s">
        <v>57</v>
      </c>
      <c r="B68" s="3">
        <v>75000</v>
      </c>
      <c r="C68" s="3">
        <v>75000</v>
      </c>
      <c r="D68" s="3">
        <f>C68-B68</f>
        <v>0</v>
      </c>
      <c r="E68" s="17">
        <f t="shared" si="1"/>
        <v>0</v>
      </c>
      <c r="F68" s="6"/>
      <c r="G68" s="6"/>
    </row>
    <row r="69" spans="1:7" ht="18" customHeight="1">
      <c r="A69" s="19" t="s">
        <v>61</v>
      </c>
      <c r="B69" s="20">
        <v>636377</v>
      </c>
      <c r="C69" s="20">
        <v>641163</v>
      </c>
      <c r="D69" s="20">
        <f>C69-B69</f>
        <v>4786</v>
      </c>
      <c r="E69" s="21">
        <f t="shared" si="1"/>
        <v>7.5206992081737712E-3</v>
      </c>
      <c r="F69" s="6"/>
      <c r="G69" s="6"/>
    </row>
    <row r="70" spans="1:7" ht="18" customHeight="1">
      <c r="A70" s="11" t="s">
        <v>62</v>
      </c>
      <c r="B70" s="22">
        <f>SUM(B65:B69)</f>
        <v>2136185</v>
      </c>
      <c r="C70" s="22">
        <f>SUM(C65:C69)</f>
        <v>2151688</v>
      </c>
      <c r="D70" s="22">
        <f>SUM(D65:D69)</f>
        <v>15503</v>
      </c>
      <c r="E70" s="24">
        <f t="shared" si="1"/>
        <v>7.2573302405924576E-3</v>
      </c>
      <c r="F70" s="6"/>
      <c r="G70" s="6"/>
    </row>
    <row r="71" spans="1:7">
      <c r="A71" s="25"/>
      <c r="B71" s="4"/>
      <c r="C71" s="4"/>
      <c r="E71" s="4"/>
      <c r="F71" s="6"/>
      <c r="G71" s="6"/>
    </row>
    <row r="72" spans="1:7">
      <c r="A72" s="26"/>
    </row>
  </sheetData>
  <mergeCells count="1">
    <mergeCell ref="A4:E4"/>
  </mergeCells>
  <printOptions horizontalCentered="1"/>
  <pageMargins left="0.55000000000000004" right="0.3" top="0.3" bottom="0.3" header="0" footer="0"/>
  <pageSetup scale="61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2021-03-10T00:07:19Z</cp:lastPrinted>
  <dcterms:created xsi:type="dcterms:W3CDTF">2003-02-21T17:27:37Z</dcterms:created>
  <dcterms:modified xsi:type="dcterms:W3CDTF">2021-03-10T00:07:27Z</dcterms:modified>
</cp:coreProperties>
</file>