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0\7 - Webpage - post FRN Published\Internet Posting\"/>
    </mc:Choice>
  </mc:AlternateContent>
  <bookViews>
    <workbookView xWindow="0" yWindow="0" windowWidth="28800" windowHeight="12300"/>
  </bookViews>
  <sheets>
    <sheet name="Youth" sheetId="128" r:id="rId1"/>
  </sheets>
  <definedNames>
    <definedName name="_Key1" localSheetId="0" hidden="1">Youth!$A$11:$A$62</definedName>
    <definedName name="_Key1" hidden="1">#REF!</definedName>
    <definedName name="_Order1" hidden="1">255</definedName>
    <definedName name="_Order2" hidden="1">0</definedName>
    <definedName name="_Sort" localSheetId="0" hidden="1">Youth!$A$11:$E$62</definedName>
    <definedName name="_Sort" hidden="1">#REF!</definedName>
    <definedName name="_Sorted" hidden="1">#REF!</definedName>
    <definedName name="_xlnm.Database" localSheetId="0">#REF!</definedName>
    <definedName name="_xlnm.Database">#REF!</definedName>
    <definedName name="FORFM">#REF!</definedName>
    <definedName name="_xlnm.Print_Area" localSheetId="0">Youth!$A$1:$E$70</definedName>
    <definedName name="_xlnm.Print_Area">#REF!</definedName>
    <definedName name="STFORM" localSheetId="0">#REF!</definedName>
    <definedName name="STFORM">#REF!</definedName>
  </definedNames>
  <calcPr calcId="162913"/>
</workbook>
</file>

<file path=xl/calcChain.xml><?xml version="1.0" encoding="utf-8"?>
<calcChain xmlns="http://schemas.openxmlformats.org/spreadsheetml/2006/main">
  <c r="D70" i="128" l="1"/>
  <c r="E70" i="128" s="1"/>
  <c r="C69" i="128"/>
  <c r="B69" i="128"/>
  <c r="D68" i="128"/>
  <c r="E68" i="128" s="1"/>
  <c r="D67" i="128"/>
  <c r="E67" i="128" s="1"/>
  <c r="D66" i="128"/>
  <c r="E66" i="128" s="1"/>
  <c r="D65" i="128"/>
  <c r="E65" i="128" s="1"/>
  <c r="D64" i="128"/>
  <c r="E64" i="128" s="1"/>
  <c r="C63" i="128"/>
  <c r="B63" i="128"/>
  <c r="D62" i="128"/>
  <c r="E62" i="128" s="1"/>
  <c r="D61" i="128"/>
  <c r="E61" i="128" s="1"/>
  <c r="D60" i="128"/>
  <c r="E60" i="128" s="1"/>
  <c r="D59" i="128"/>
  <c r="E59" i="128" s="1"/>
  <c r="D58" i="128"/>
  <c r="E58" i="128" s="1"/>
  <c r="D57" i="128"/>
  <c r="E57" i="128" s="1"/>
  <c r="D56" i="128"/>
  <c r="E56" i="128" s="1"/>
  <c r="D55" i="128"/>
  <c r="E55" i="128" s="1"/>
  <c r="D54" i="128"/>
  <c r="E54" i="128" s="1"/>
  <c r="D53" i="128"/>
  <c r="E53" i="128" s="1"/>
  <c r="D52" i="128"/>
  <c r="E52" i="128" s="1"/>
  <c r="D51" i="128"/>
  <c r="E51" i="128" s="1"/>
  <c r="D50" i="128"/>
  <c r="E50" i="128" s="1"/>
  <c r="D49" i="128"/>
  <c r="E49" i="128" s="1"/>
  <c r="D48" i="128"/>
  <c r="E48" i="128" s="1"/>
  <c r="D47" i="128"/>
  <c r="E47" i="128" s="1"/>
  <c r="D46" i="128"/>
  <c r="E46" i="128" s="1"/>
  <c r="D45" i="128"/>
  <c r="E45" i="128" s="1"/>
  <c r="D44" i="128"/>
  <c r="E44" i="128" s="1"/>
  <c r="D43" i="128"/>
  <c r="E43" i="128" s="1"/>
  <c r="D42" i="128"/>
  <c r="E42" i="128" s="1"/>
  <c r="D41" i="128"/>
  <c r="E41" i="128" s="1"/>
  <c r="D40" i="128"/>
  <c r="E40" i="128" s="1"/>
  <c r="D39" i="128"/>
  <c r="E39" i="128" s="1"/>
  <c r="D38" i="128"/>
  <c r="E38" i="128" s="1"/>
  <c r="D37" i="128"/>
  <c r="E37" i="128" s="1"/>
  <c r="D36" i="128"/>
  <c r="E36" i="128" s="1"/>
  <c r="D35" i="128"/>
  <c r="E35" i="128" s="1"/>
  <c r="D34" i="128"/>
  <c r="E34" i="128" s="1"/>
  <c r="D33" i="128"/>
  <c r="E33" i="128" s="1"/>
  <c r="D32" i="128"/>
  <c r="E32" i="128" s="1"/>
  <c r="D31" i="128"/>
  <c r="E31" i="128" s="1"/>
  <c r="D30" i="128"/>
  <c r="E30" i="128" s="1"/>
  <c r="D29" i="128"/>
  <c r="E29" i="128" s="1"/>
  <c r="D28" i="128"/>
  <c r="E28" i="128" s="1"/>
  <c r="D27" i="128"/>
  <c r="E27" i="128" s="1"/>
  <c r="D26" i="128"/>
  <c r="E26" i="128" s="1"/>
  <c r="D25" i="128"/>
  <c r="E25" i="128" s="1"/>
  <c r="D24" i="128"/>
  <c r="E24" i="128" s="1"/>
  <c r="D23" i="128"/>
  <c r="E23" i="128" s="1"/>
  <c r="D22" i="128"/>
  <c r="E22" i="128" s="1"/>
  <c r="D21" i="128"/>
  <c r="E21" i="128" s="1"/>
  <c r="D20" i="128"/>
  <c r="E20" i="128" s="1"/>
  <c r="D19" i="128"/>
  <c r="E19" i="128" s="1"/>
  <c r="D18" i="128"/>
  <c r="E18" i="128" s="1"/>
  <c r="D17" i="128"/>
  <c r="E17" i="128" s="1"/>
  <c r="D16" i="128"/>
  <c r="E16" i="128" s="1"/>
  <c r="D15" i="128"/>
  <c r="E15" i="128" s="1"/>
  <c r="D14" i="128"/>
  <c r="E14" i="128" s="1"/>
  <c r="D13" i="128"/>
  <c r="E13" i="128" s="1"/>
  <c r="D12" i="128"/>
  <c r="E12" i="128" s="1"/>
  <c r="D11" i="128"/>
  <c r="D63" i="128" s="1"/>
  <c r="C9" i="128"/>
  <c r="B9" i="128"/>
  <c r="E63" i="128" l="1"/>
  <c r="D9" i="128"/>
  <c r="E9" i="128" s="1"/>
  <c r="D69" i="128"/>
  <c r="E69" i="128" s="1"/>
  <c r="E11" i="128"/>
</calcChain>
</file>

<file path=xl/sharedStrings.xml><?xml version="1.0" encoding="utf-8"?>
<sst xmlns="http://schemas.openxmlformats.org/spreadsheetml/2006/main" count="70" uniqueCount="70">
  <si>
    <t>U.S. Department of Labor</t>
  </si>
  <si>
    <t>Employment and Training Administration</t>
  </si>
  <si>
    <t>State</t>
  </si>
  <si>
    <t>Difference</t>
  </si>
  <si>
    <t>% 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</si>
  <si>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</si>
  <si>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</si>
  <si>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</si>
  <si>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</si>
  <si>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</si>
  <si>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</si>
  <si>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</si>
  <si>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</si>
  <si>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</si>
  <si>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</si>
  <si>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</si>
  <si>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</si>
  <si>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</si>
  <si>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</si>
  <si>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</si>
  <si>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</si>
  <si>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</si>
  <si>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</si>
  <si>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</si>
  <si>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</si>
  <si>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</si>
  <si>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</si>
  <si>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</si>
  <si>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</si>
  <si>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</si>
  <si>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</si>
  <si>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</si>
  <si>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</si>
  <si>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</si>
  <si>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</si>
  <si>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</si>
  <si>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</si>
  <si>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</si>
  <si>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</si>
  <si>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</si>
  <si>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</si>
  <si>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</si>
  <si>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</si>
  <si>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</si>
  <si>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</si>
  <si>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</si>
  <si>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</si>
  <si>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</si>
  <si>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</si>
  <si>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</si>
  <si>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</si>
  <si>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</si>
  <si>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</si>
  <si>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</si>
  <si>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</si>
  <si>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</si>
  <si>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</si>
  <si>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</si>
  <si>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</si>
  <si>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</si>
  <si>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</si>
  <si>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</si>
  <si>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</si>
  <si>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</si>
  <si>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</si>
  <si>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Native Americans</t>
  </si>
  <si>
    <t>WIOA Youth Activities State Allotments</t>
  </si>
  <si>
    <t>PY 2019</t>
  </si>
  <si>
    <t>Comparison of PY 2020 Allotments vs PY 2019 Allotments</t>
  </si>
  <si>
    <t>PY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</si>
</sst>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3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4"/>
      <name val="SWISS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0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1" fontId="8" fillId="0" borderId="0" applyFont="0" applyFill="0" applyBorder="0" applyAlignment="0" applyProtection="0"/>
    <xf numFmtId="41" fontId="27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42" fontId="27" fillId="0" borderId="0" applyFont="0" applyFill="0" applyBorder="0" applyAlignment="0" applyProtection="0"/>
    <xf numFmtId="5" fontId="30" fillId="0" borderId="0" applyFont="0" applyFill="0" applyBorder="0" applyAlignment="0" applyProtection="0"/>
    <xf numFmtId="42" fontId="8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0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4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4" fillId="0" borderId="0"/>
    <xf numFmtId="0" fontId="9" fillId="0" borderId="0"/>
    <xf numFmtId="0" fontId="27" fillId="0" borderId="0">
      <alignment vertical="top"/>
    </xf>
    <xf numFmtId="0" fontId="29" fillId="0" borderId="0"/>
    <xf numFmtId="0" fontId="30" fillId="0" borderId="0">
      <alignment vertical="top"/>
    </xf>
    <xf numFmtId="0" fontId="9" fillId="23" borderId="5" applyNumberFormat="0" applyFont="0" applyAlignment="0" applyProtection="0"/>
    <xf numFmtId="0" fontId="24" fillId="20" borderId="6" applyNumberFormat="0" applyAlignment="0" applyProtection="0"/>
    <xf numFmtId="10" fontId="27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31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2" fillId="0" borderId="0"/>
    <xf numFmtId="41" fontId="1" fillId="0" borderId="0" applyFont="0" applyFill="0" applyBorder="0" applyAlignment="0" applyProtection="0"/>
    <xf numFmtId="5" fontId="31" fillId="0" borderId="0" applyFont="0" applyFill="0" applyBorder="0" applyAlignment="0" applyProtection="0"/>
    <xf numFmtId="0" fontId="31" fillId="0" borderId="0">
      <alignment vertical="top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4" fillId="0" borderId="0"/>
    <xf numFmtId="0" fontId="2" fillId="0" borderId="0"/>
    <xf numFmtId="10" fontId="1" fillId="0" borderId="0" applyFont="0" applyFill="0" applyBorder="0" applyAlignment="0" applyProtection="0"/>
    <xf numFmtId="0" fontId="33" fillId="0" borderId="0"/>
  </cellStyleXfs>
  <cellXfs count="31">
    <xf numFmtId="0" fontId="0" fillId="0" borderId="0" xfId="0"/>
    <xf numFmtId="5" fontId="6" fillId="0" borderId="0" xfId="108" applyNumberFormat="1" applyFont="1" applyFill="1" applyBorder="1" applyProtection="1"/>
    <xf numFmtId="0" fontId="3" fillId="0" borderId="0" xfId="108" applyFont="1" applyFill="1" applyAlignment="1" applyProtection="1">
      <alignment horizontal="centerContinuous"/>
    </xf>
    <xf numFmtId="0" fontId="4" fillId="0" borderId="0" xfId="108" applyFont="1" applyFill="1" applyAlignment="1" applyProtection="1">
      <alignment horizontal="centerContinuous"/>
    </xf>
    <xf numFmtId="0" fontId="2" fillId="0" borderId="0" xfId="108" applyFont="1" applyFill="1"/>
    <xf numFmtId="0" fontId="33" fillId="0" borderId="0" xfId="108" applyFill="1"/>
    <xf numFmtId="0" fontId="5" fillId="0" borderId="0" xfId="108" applyFont="1" applyFill="1" applyAlignment="1" applyProtection="1">
      <alignment horizontal="centerContinuous"/>
    </xf>
    <xf numFmtId="0" fontId="4" fillId="0" borderId="0" xfId="108" applyFont="1" applyFill="1" applyProtection="1"/>
    <xf numFmtId="0" fontId="5" fillId="0" borderId="9" xfId="108" applyFont="1" applyFill="1" applyBorder="1" applyProtection="1"/>
    <xf numFmtId="0" fontId="5" fillId="0" borderId="9" xfId="108" applyFont="1" applyFill="1" applyBorder="1" applyAlignment="1" applyProtection="1">
      <alignment horizontal="center" wrapText="1"/>
    </xf>
    <xf numFmtId="0" fontId="5" fillId="0" borderId="9" xfId="108" applyFont="1" applyFill="1" applyBorder="1" applyAlignment="1" applyProtection="1">
      <alignment horizontal="center"/>
    </xf>
    <xf numFmtId="0" fontId="5" fillId="0" borderId="0" xfId="108" applyFont="1" applyFill="1" applyBorder="1" applyProtection="1"/>
    <xf numFmtId="10" fontId="6" fillId="0" borderId="0" xfId="108" applyNumberFormat="1" applyFont="1" applyFill="1" applyBorder="1" applyProtection="1"/>
    <xf numFmtId="0" fontId="4" fillId="0" borderId="0" xfId="108" applyFont="1" applyFill="1" applyBorder="1" applyProtection="1"/>
    <xf numFmtId="0" fontId="6" fillId="0" borderId="0" xfId="108" applyFont="1" applyFill="1" applyBorder="1" applyProtection="1"/>
    <xf numFmtId="37" fontId="4" fillId="0" borderId="0" xfId="108" applyNumberFormat="1" applyFont="1" applyFill="1" applyBorder="1" applyProtection="1"/>
    <xf numFmtId="10" fontId="4" fillId="0" borderId="0" xfId="108" applyNumberFormat="1" applyFont="1" applyFill="1" applyBorder="1" applyProtection="1"/>
    <xf numFmtId="0" fontId="5" fillId="0" borderId="8" xfId="108" applyFont="1" applyFill="1" applyBorder="1" applyProtection="1"/>
    <xf numFmtId="37" fontId="4" fillId="0" borderId="8" xfId="108" applyNumberFormat="1" applyFont="1" applyFill="1" applyBorder="1" applyProtection="1"/>
    <xf numFmtId="10" fontId="4" fillId="0" borderId="8" xfId="108" applyNumberFormat="1" applyFont="1" applyFill="1" applyBorder="1" applyProtection="1"/>
    <xf numFmtId="37" fontId="5" fillId="0" borderId="9" xfId="108" applyNumberFormat="1" applyFont="1" applyFill="1" applyBorder="1" applyProtection="1"/>
    <xf numFmtId="10" fontId="5" fillId="0" borderId="9" xfId="108" applyNumberFormat="1" applyFont="1" applyFill="1" applyBorder="1" applyProtection="1"/>
    <xf numFmtId="10" fontId="5" fillId="0" borderId="9" xfId="108" applyNumberFormat="1" applyFont="1" applyFill="1" applyBorder="1" applyAlignment="1" applyProtection="1">
      <alignment horizontal="right"/>
    </xf>
    <xf numFmtId="37" fontId="6" fillId="0" borderId="9" xfId="108" applyNumberFormat="1" applyFont="1" applyFill="1" applyBorder="1" applyProtection="1"/>
    <xf numFmtId="10" fontId="6" fillId="0" borderId="9" xfId="108" applyNumberFormat="1" applyFont="1" applyFill="1" applyBorder="1" applyProtection="1"/>
    <xf numFmtId="37" fontId="7" fillId="0" borderId="0" xfId="108" applyNumberFormat="1" applyFont="1" applyFill="1" applyProtection="1"/>
    <xf numFmtId="164" fontId="7" fillId="0" borderId="0" xfId="108" applyNumberFormat="1" applyFont="1" applyFill="1" applyProtection="1"/>
    <xf numFmtId="37" fontId="33" fillId="0" borderId="0" xfId="108" applyNumberFormat="1" applyFill="1"/>
    <xf numFmtId="0" fontId="6" fillId="0" borderId="0" xfId="108" quotePrefix="1" applyFont="1" applyFill="1" applyAlignment="1" applyProtection="1">
      <alignment horizontal="center"/>
    </xf>
    <xf numFmtId="0" fontId="28" fillId="0" borderId="0" xfId="108" applyFont="1" applyFill="1" applyAlignment="1" applyProtection="1">
      <alignment horizontal="center" wrapText="1"/>
    </xf>
    <xf numFmtId="0" fontId="33" fillId="0" borderId="0" xfId="108" applyFill="1" applyAlignment="1">
      <alignment horizontal="center" wrapText="1"/>
    </xf>
  </cellXfs>
  <cellStyles count="109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12" xfId="108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74"/>
  <sheetViews>
    <sheetView tabSelected="1" zoomScaleNormal="100" workbookViewId="0"/>
  </sheetViews>
  <sheetFormatPr defaultColWidth="11.5703125" defaultRowHeight="15"/>
  <cols>
    <col min="1" max="1" width="24.5703125" style="5" customWidth="1"/>
    <col min="2" max="2" width="16.5703125" style="5" customWidth="1"/>
    <col min="3" max="3" width="17.42578125" style="5" customWidth="1"/>
    <col min="4" max="4" width="19.85546875" style="5" customWidth="1"/>
    <col min="5" max="5" width="18" style="5" customWidth="1"/>
    <col min="6" max="16384" width="11.5703125" style="5"/>
  </cols>
  <sheetData>
    <row r="1" spans="1:10">
      <c r="A1" s="2" t="s">
        <v>0</v>
      </c>
      <c r="B1" s="3"/>
      <c r="C1" s="3"/>
      <c r="D1" s="3"/>
      <c r="E1" s="3"/>
      <c r="F1" s="4"/>
    </row>
    <row r="2" spans="1:10">
      <c r="A2" s="2" t="s">
        <v>1</v>
      </c>
      <c r="B2" s="3"/>
      <c r="C2" s="3"/>
      <c r="D2" s="3"/>
      <c r="E2" s="3"/>
    </row>
    <row r="3" spans="1:10" ht="15.75">
      <c r="A3" s="6" t="s">
        <v>66</v>
      </c>
      <c r="B3" s="3"/>
      <c r="C3" s="3"/>
      <c r="D3" s="3"/>
      <c r="E3" s="3"/>
      <c r="F3" s="28"/>
      <c r="G3" s="28"/>
      <c r="H3" s="28"/>
      <c r="I3" s="28"/>
      <c r="J3" s="28"/>
    </row>
    <row r="4" spans="1:10" ht="15.75">
      <c r="A4" s="29" t="s">
        <v>68</v>
      </c>
      <c r="B4" s="30"/>
      <c r="C4" s="30"/>
      <c r="D4" s="30"/>
      <c r="E4" s="30"/>
    </row>
    <row r="5" spans="1:10" ht="15.75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0" ht="3.75" customHeight="1">
      <c r="A6" s="7"/>
      <c r="B6" s="7"/>
      <c r="C6" s="7"/>
      <c r="D6" s="7"/>
      <c r="E6" s="7"/>
    </row>
    <row r="7" spans="1:10" ht="15.75">
      <c r="A7" s="8" t="s">
        <v>2</v>
      </c>
      <c r="B7" s="9" t="s">
        <v>67</v>
      </c>
      <c r="C7" s="9" t="s">
        <v>69</v>
      </c>
      <c r="D7" s="10" t="s">
        <v>3</v>
      </c>
      <c r="E7" s="10" t="s">
        <v>4</v>
      </c>
    </row>
    <row r="8" spans="1:10" ht="9.75" customHeight="1">
      <c r="A8" s="11"/>
      <c r="B8" s="11"/>
      <c r="C8" s="11"/>
      <c r="D8" s="11"/>
      <c r="E8" s="11"/>
    </row>
    <row r="9" spans="1:10" ht="15.75">
      <c r="A9" s="11" t="s">
        <v>5</v>
      </c>
      <c r="B9" s="1">
        <f>B63+B69+B70</f>
        <v>900791000</v>
      </c>
      <c r="C9" s="1">
        <f>C63+C69+C70</f>
        <v>912906000</v>
      </c>
      <c r="D9" s="1">
        <f>D63+D69+D70</f>
        <v>12115000</v>
      </c>
      <c r="E9" s="12">
        <f>D9/B9</f>
        <v>1.3449290678969928E-2</v>
      </c>
    </row>
    <row r="10" spans="1:10" ht="9.75" customHeight="1">
      <c r="A10" s="13"/>
      <c r="B10" s="14"/>
      <c r="C10" s="14"/>
      <c r="D10" s="14"/>
      <c r="E10" s="14"/>
    </row>
    <row r="11" spans="1:10" ht="18" customHeight="1">
      <c r="A11" s="11" t="s">
        <v>6</v>
      </c>
      <c r="B11" s="15">
        <v>15149798</v>
      </c>
      <c r="C11" s="15">
        <v>13818197</v>
      </c>
      <c r="D11" s="15">
        <f t="shared" ref="D11:D62" si="0">C11-B11</f>
        <v>-1331601</v>
      </c>
      <c r="E11" s="16">
        <f t="shared" ref="E11:E70" si="1">D11/B11</f>
        <v>-8.7895627387243047E-2</v>
      </c>
    </row>
    <row r="12" spans="1:10" ht="18" customHeight="1">
      <c r="A12" s="11" t="s">
        <v>7</v>
      </c>
      <c r="B12" s="15">
        <v>4229167</v>
      </c>
      <c r="C12" s="15">
        <v>5076190</v>
      </c>
      <c r="D12" s="15">
        <f t="shared" si="0"/>
        <v>847023</v>
      </c>
      <c r="E12" s="16">
        <f t="shared" si="1"/>
        <v>0.20028128470689383</v>
      </c>
    </row>
    <row r="13" spans="1:10" ht="18" customHeight="1">
      <c r="A13" s="11" t="s">
        <v>8</v>
      </c>
      <c r="B13" s="15">
        <v>25610047</v>
      </c>
      <c r="C13" s="15">
        <v>33740829</v>
      </c>
      <c r="D13" s="15">
        <f t="shared" si="0"/>
        <v>8130782</v>
      </c>
      <c r="E13" s="16">
        <f t="shared" si="1"/>
        <v>0.31748407177854848</v>
      </c>
    </row>
    <row r="14" spans="1:10" ht="18" customHeight="1">
      <c r="A14" s="17" t="s">
        <v>9</v>
      </c>
      <c r="B14" s="18">
        <v>5911108</v>
      </c>
      <c r="C14" s="18">
        <v>6222886</v>
      </c>
      <c r="D14" s="18">
        <f t="shared" si="0"/>
        <v>311778</v>
      </c>
      <c r="E14" s="19">
        <f t="shared" si="1"/>
        <v>5.274442625646495E-2</v>
      </c>
    </row>
    <row r="15" spans="1:10" ht="18" customHeight="1">
      <c r="A15" s="11" t="s">
        <v>10</v>
      </c>
      <c r="B15" s="15">
        <v>119017698</v>
      </c>
      <c r="C15" s="15">
        <v>134926913</v>
      </c>
      <c r="D15" s="15">
        <f t="shared" si="0"/>
        <v>15909215</v>
      </c>
      <c r="E15" s="16">
        <f t="shared" si="1"/>
        <v>0.13367100244200655</v>
      </c>
    </row>
    <row r="16" spans="1:10" ht="18" customHeight="1">
      <c r="A16" s="11" t="s">
        <v>11</v>
      </c>
      <c r="B16" s="15">
        <v>8431842</v>
      </c>
      <c r="C16" s="15">
        <v>7969239</v>
      </c>
      <c r="D16" s="15">
        <f t="shared" si="0"/>
        <v>-462603</v>
      </c>
      <c r="E16" s="16">
        <f t="shared" si="1"/>
        <v>-5.4863812675806783E-2</v>
      </c>
    </row>
    <row r="17" spans="1:5" ht="18" customHeight="1">
      <c r="A17" s="11" t="s">
        <v>12</v>
      </c>
      <c r="B17" s="15">
        <v>10709715</v>
      </c>
      <c r="C17" s="15">
        <v>9768378</v>
      </c>
      <c r="D17" s="15">
        <f t="shared" si="0"/>
        <v>-941337</v>
      </c>
      <c r="E17" s="16">
        <f t="shared" si="1"/>
        <v>-8.7895616269900737E-2</v>
      </c>
    </row>
    <row r="18" spans="1:5" ht="18" customHeight="1">
      <c r="A18" s="17" t="s">
        <v>13</v>
      </c>
      <c r="B18" s="18">
        <v>2212652</v>
      </c>
      <c r="C18" s="18">
        <v>2242411</v>
      </c>
      <c r="D18" s="18">
        <f t="shared" si="0"/>
        <v>29759</v>
      </c>
      <c r="E18" s="19">
        <f t="shared" si="1"/>
        <v>1.3449471493935784E-2</v>
      </c>
    </row>
    <row r="19" spans="1:5" ht="18" customHeight="1">
      <c r="A19" s="11" t="s">
        <v>14</v>
      </c>
      <c r="B19" s="15">
        <v>4331649</v>
      </c>
      <c r="C19" s="15">
        <v>5121772</v>
      </c>
      <c r="D19" s="15">
        <f t="shared" si="0"/>
        <v>790123</v>
      </c>
      <c r="E19" s="16">
        <f t="shared" si="1"/>
        <v>0.18240697711194975</v>
      </c>
    </row>
    <row r="20" spans="1:5" ht="18" customHeight="1">
      <c r="A20" s="11" t="s">
        <v>15</v>
      </c>
      <c r="B20" s="15">
        <v>45888161</v>
      </c>
      <c r="C20" s="15">
        <v>41854792</v>
      </c>
      <c r="D20" s="15">
        <f t="shared" si="0"/>
        <v>-4033369</v>
      </c>
      <c r="E20" s="16">
        <f t="shared" si="1"/>
        <v>-8.7895633908711218E-2</v>
      </c>
    </row>
    <row r="21" spans="1:5" ht="18" customHeight="1">
      <c r="A21" s="11" t="s">
        <v>16</v>
      </c>
      <c r="B21" s="15">
        <v>23153178</v>
      </c>
      <c r="C21" s="15">
        <v>21118115</v>
      </c>
      <c r="D21" s="15">
        <f t="shared" si="0"/>
        <v>-2035063</v>
      </c>
      <c r="E21" s="16">
        <f t="shared" si="1"/>
        <v>-8.7895622795281056E-2</v>
      </c>
    </row>
    <row r="22" spans="1:5" ht="18" customHeight="1">
      <c r="A22" s="17" t="s">
        <v>17</v>
      </c>
      <c r="B22" s="18">
        <v>2212652</v>
      </c>
      <c r="C22" s="18">
        <v>2242411</v>
      </c>
      <c r="D22" s="18">
        <f t="shared" si="0"/>
        <v>29759</v>
      </c>
      <c r="E22" s="19">
        <f t="shared" si="1"/>
        <v>1.3449471493935784E-2</v>
      </c>
    </row>
    <row r="23" spans="1:5" ht="18" customHeight="1">
      <c r="A23" s="11" t="s">
        <v>18</v>
      </c>
      <c r="B23" s="15">
        <v>2220081</v>
      </c>
      <c r="C23" s="15">
        <v>2242411</v>
      </c>
      <c r="D23" s="15">
        <f t="shared" si="0"/>
        <v>22330</v>
      </c>
      <c r="E23" s="16">
        <f t="shared" si="1"/>
        <v>1.0058191570487743E-2</v>
      </c>
    </row>
    <row r="24" spans="1:5" ht="18" customHeight="1">
      <c r="A24" s="11" t="s">
        <v>19</v>
      </c>
      <c r="B24" s="15">
        <v>41773340</v>
      </c>
      <c r="C24" s="15">
        <v>47902600</v>
      </c>
      <c r="D24" s="15">
        <f t="shared" si="0"/>
        <v>6129260</v>
      </c>
      <c r="E24" s="16">
        <f t="shared" si="1"/>
        <v>0.1467265964368662</v>
      </c>
    </row>
    <row r="25" spans="1:5" ht="18" customHeight="1">
      <c r="A25" s="11" t="s">
        <v>20</v>
      </c>
      <c r="B25" s="15">
        <v>12866699</v>
      </c>
      <c r="C25" s="15">
        <v>13241878</v>
      </c>
      <c r="D25" s="15">
        <f t="shared" si="0"/>
        <v>375179</v>
      </c>
      <c r="E25" s="16">
        <f t="shared" si="1"/>
        <v>2.9158916362308624E-2</v>
      </c>
    </row>
    <row r="26" spans="1:5" ht="18" customHeight="1">
      <c r="A26" s="17" t="s">
        <v>21</v>
      </c>
      <c r="B26" s="18">
        <v>4307514</v>
      </c>
      <c r="C26" s="18">
        <v>3928902</v>
      </c>
      <c r="D26" s="18">
        <f t="shared" si="0"/>
        <v>-378612</v>
      </c>
      <c r="E26" s="19">
        <f t="shared" si="1"/>
        <v>-8.7895709683125808E-2</v>
      </c>
    </row>
    <row r="27" spans="1:5" ht="18" customHeight="1">
      <c r="A27" s="11" t="s">
        <v>22</v>
      </c>
      <c r="B27" s="15">
        <v>4660163</v>
      </c>
      <c r="C27" s="15">
        <v>4250555</v>
      </c>
      <c r="D27" s="15">
        <f t="shared" si="0"/>
        <v>-409608</v>
      </c>
      <c r="E27" s="16">
        <f t="shared" si="1"/>
        <v>-8.7895637985194938E-2</v>
      </c>
    </row>
    <row r="28" spans="1:5" ht="18" customHeight="1">
      <c r="A28" s="11" t="s">
        <v>23</v>
      </c>
      <c r="B28" s="15">
        <v>13375729</v>
      </c>
      <c r="C28" s="15">
        <v>14588219</v>
      </c>
      <c r="D28" s="15">
        <f t="shared" si="0"/>
        <v>1212490</v>
      </c>
      <c r="E28" s="16">
        <f t="shared" si="1"/>
        <v>9.0648517176147927E-2</v>
      </c>
    </row>
    <row r="29" spans="1:5" ht="18" customHeight="1">
      <c r="A29" s="11" t="s">
        <v>24</v>
      </c>
      <c r="B29" s="15">
        <v>15924333</v>
      </c>
      <c r="C29" s="15">
        <v>18661916</v>
      </c>
      <c r="D29" s="15">
        <f t="shared" si="0"/>
        <v>2737583</v>
      </c>
      <c r="E29" s="16">
        <f t="shared" si="1"/>
        <v>0.17191194130391521</v>
      </c>
    </row>
    <row r="30" spans="1:5" ht="18" customHeight="1">
      <c r="A30" s="17" t="s">
        <v>25</v>
      </c>
      <c r="B30" s="18">
        <v>2419335</v>
      </c>
      <c r="C30" s="18">
        <v>2242411</v>
      </c>
      <c r="D30" s="18">
        <f t="shared" si="0"/>
        <v>-176924</v>
      </c>
      <c r="E30" s="19">
        <f t="shared" si="1"/>
        <v>-7.3129186325994536E-2</v>
      </c>
    </row>
    <row r="31" spans="1:5" ht="18" customHeight="1">
      <c r="A31" s="11" t="s">
        <v>26</v>
      </c>
      <c r="B31" s="15">
        <v>14546358</v>
      </c>
      <c r="C31" s="15">
        <v>13267797</v>
      </c>
      <c r="D31" s="15">
        <f t="shared" si="0"/>
        <v>-1278561</v>
      </c>
      <c r="E31" s="16">
        <f t="shared" si="1"/>
        <v>-8.7895609333965244E-2</v>
      </c>
    </row>
    <row r="32" spans="1:5" ht="18" customHeight="1">
      <c r="A32" s="11" t="s">
        <v>27</v>
      </c>
      <c r="B32" s="15">
        <v>12354890</v>
      </c>
      <c r="C32" s="15">
        <v>11268949</v>
      </c>
      <c r="D32" s="15">
        <f t="shared" si="0"/>
        <v>-1085941</v>
      </c>
      <c r="E32" s="16">
        <f t="shared" si="1"/>
        <v>-8.7895642939759072E-2</v>
      </c>
    </row>
    <row r="33" spans="1:5" ht="18" customHeight="1">
      <c r="A33" s="11" t="s">
        <v>28</v>
      </c>
      <c r="B33" s="15">
        <v>34878283</v>
      </c>
      <c r="C33" s="15">
        <v>35039178</v>
      </c>
      <c r="D33" s="15">
        <f t="shared" si="0"/>
        <v>160895</v>
      </c>
      <c r="E33" s="16">
        <f t="shared" si="1"/>
        <v>4.6130424482191401E-3</v>
      </c>
    </row>
    <row r="34" spans="1:5" ht="18" customHeight="1">
      <c r="A34" s="17" t="s">
        <v>29</v>
      </c>
      <c r="B34" s="18">
        <v>9097556</v>
      </c>
      <c r="C34" s="18">
        <v>8297921</v>
      </c>
      <c r="D34" s="18">
        <f t="shared" si="0"/>
        <v>-799635</v>
      </c>
      <c r="E34" s="19">
        <f t="shared" si="1"/>
        <v>-8.7895584264609083E-2</v>
      </c>
    </row>
    <row r="35" spans="1:5" ht="18" customHeight="1">
      <c r="A35" s="11" t="s">
        <v>30</v>
      </c>
      <c r="B35" s="15">
        <v>10396417</v>
      </c>
      <c r="C35" s="15">
        <v>12695917</v>
      </c>
      <c r="D35" s="15">
        <f t="shared" si="0"/>
        <v>2299500</v>
      </c>
      <c r="E35" s="16">
        <f t="shared" si="1"/>
        <v>0.22118197067316558</v>
      </c>
    </row>
    <row r="36" spans="1:5" ht="18" customHeight="1">
      <c r="A36" s="11" t="s">
        <v>31</v>
      </c>
      <c r="B36" s="15">
        <v>12676655</v>
      </c>
      <c r="C36" s="15">
        <v>11562432</v>
      </c>
      <c r="D36" s="15">
        <f t="shared" si="0"/>
        <v>-1114223</v>
      </c>
      <c r="E36" s="16">
        <f t="shared" si="1"/>
        <v>-8.7895663327589177E-2</v>
      </c>
    </row>
    <row r="37" spans="1:5" ht="18" customHeight="1">
      <c r="A37" s="11" t="s">
        <v>32</v>
      </c>
      <c r="B37" s="15">
        <v>2280623</v>
      </c>
      <c r="C37" s="15">
        <v>2257550</v>
      </c>
      <c r="D37" s="15">
        <f t="shared" si="0"/>
        <v>-23073</v>
      </c>
      <c r="E37" s="16">
        <f t="shared" si="1"/>
        <v>-1.0116972423763157E-2</v>
      </c>
    </row>
    <row r="38" spans="1:5" ht="18" customHeight="1">
      <c r="A38" s="17" t="s">
        <v>33</v>
      </c>
      <c r="B38" s="18">
        <v>2862935</v>
      </c>
      <c r="C38" s="18">
        <v>3321693</v>
      </c>
      <c r="D38" s="18">
        <f t="shared" si="0"/>
        <v>458758</v>
      </c>
      <c r="E38" s="19">
        <f t="shared" si="1"/>
        <v>0.16024045254258304</v>
      </c>
    </row>
    <row r="39" spans="1:5" ht="18" customHeight="1">
      <c r="A39" s="11" t="s">
        <v>34</v>
      </c>
      <c r="B39" s="15">
        <v>9921829</v>
      </c>
      <c r="C39" s="15">
        <v>9330673</v>
      </c>
      <c r="D39" s="15">
        <f t="shared" si="0"/>
        <v>-591156</v>
      </c>
      <c r="E39" s="16">
        <f t="shared" si="1"/>
        <v>-5.9581353397644726E-2</v>
      </c>
    </row>
    <row r="40" spans="1:5" ht="18" customHeight="1">
      <c r="A40" s="11" t="s">
        <v>35</v>
      </c>
      <c r="B40" s="15">
        <v>2212652</v>
      </c>
      <c r="C40" s="15">
        <v>2242411</v>
      </c>
      <c r="D40" s="15">
        <f t="shared" si="0"/>
        <v>29759</v>
      </c>
      <c r="E40" s="16">
        <f t="shared" si="1"/>
        <v>1.3449471493935784E-2</v>
      </c>
    </row>
    <row r="41" spans="1:5" ht="18" customHeight="1">
      <c r="A41" s="11" t="s">
        <v>36</v>
      </c>
      <c r="B41" s="15">
        <v>24036015</v>
      </c>
      <c r="C41" s="15">
        <v>21923354</v>
      </c>
      <c r="D41" s="15">
        <f t="shared" si="0"/>
        <v>-2112661</v>
      </c>
      <c r="E41" s="16">
        <f t="shared" si="1"/>
        <v>-8.7895643266989135E-2</v>
      </c>
    </row>
    <row r="42" spans="1:5" ht="18" customHeight="1">
      <c r="A42" s="17" t="s">
        <v>37</v>
      </c>
      <c r="B42" s="18">
        <v>9124699</v>
      </c>
      <c r="C42" s="18">
        <v>9451630</v>
      </c>
      <c r="D42" s="18">
        <f t="shared" si="0"/>
        <v>326931</v>
      </c>
      <c r="E42" s="19">
        <f t="shared" si="1"/>
        <v>3.582923666851915E-2</v>
      </c>
    </row>
    <row r="43" spans="1:5" ht="18" customHeight="1">
      <c r="A43" s="11" t="s">
        <v>38</v>
      </c>
      <c r="B43" s="15">
        <v>62137502</v>
      </c>
      <c r="C43" s="15">
        <v>56675887</v>
      </c>
      <c r="D43" s="15">
        <f t="shared" si="0"/>
        <v>-5461615</v>
      </c>
      <c r="E43" s="16">
        <f t="shared" si="1"/>
        <v>-8.7895631852081851E-2</v>
      </c>
    </row>
    <row r="44" spans="1:5" ht="18" customHeight="1">
      <c r="A44" s="11" t="s">
        <v>39</v>
      </c>
      <c r="B44" s="15">
        <v>27582642</v>
      </c>
      <c r="C44" s="15">
        <v>26247804</v>
      </c>
      <c r="D44" s="15">
        <f t="shared" si="0"/>
        <v>-1334838</v>
      </c>
      <c r="E44" s="16">
        <f t="shared" si="1"/>
        <v>-4.8394131352609372E-2</v>
      </c>
    </row>
    <row r="45" spans="1:5" ht="18" customHeight="1">
      <c r="A45" s="11" t="s">
        <v>40</v>
      </c>
      <c r="B45" s="15">
        <v>2212652</v>
      </c>
      <c r="C45" s="15">
        <v>2242411</v>
      </c>
      <c r="D45" s="15">
        <f t="shared" si="0"/>
        <v>29759</v>
      </c>
      <c r="E45" s="16">
        <f t="shared" si="1"/>
        <v>1.3449471493935784E-2</v>
      </c>
    </row>
    <row r="46" spans="1:5" ht="18" customHeight="1">
      <c r="A46" s="17" t="s">
        <v>41</v>
      </c>
      <c r="B46" s="18">
        <v>41626582</v>
      </c>
      <c r="C46" s="18">
        <v>45496637</v>
      </c>
      <c r="D46" s="18">
        <f t="shared" si="0"/>
        <v>3870055</v>
      </c>
      <c r="E46" s="19">
        <f t="shared" si="1"/>
        <v>9.2970760846999165E-2</v>
      </c>
    </row>
    <row r="47" spans="1:5" ht="18" customHeight="1">
      <c r="A47" s="11" t="s">
        <v>42</v>
      </c>
      <c r="B47" s="15">
        <v>8631298</v>
      </c>
      <c r="C47" s="15">
        <v>7872645</v>
      </c>
      <c r="D47" s="15">
        <f t="shared" si="0"/>
        <v>-758653</v>
      </c>
      <c r="E47" s="16">
        <f t="shared" si="1"/>
        <v>-8.7895586503907067E-2</v>
      </c>
    </row>
    <row r="48" spans="1:5" ht="18" customHeight="1">
      <c r="A48" s="11" t="s">
        <v>43</v>
      </c>
      <c r="B48" s="15">
        <v>8626626</v>
      </c>
      <c r="C48" s="15">
        <v>10563715</v>
      </c>
      <c r="D48" s="15">
        <f t="shared" si="0"/>
        <v>1937089</v>
      </c>
      <c r="E48" s="16">
        <f t="shared" si="1"/>
        <v>0.22454769686317685</v>
      </c>
    </row>
    <row r="49" spans="1:5" ht="18" customHeight="1">
      <c r="A49" s="11" t="s">
        <v>44</v>
      </c>
      <c r="B49" s="15">
        <v>36515461</v>
      </c>
      <c r="C49" s="15">
        <v>34144371</v>
      </c>
      <c r="D49" s="15">
        <f t="shared" si="0"/>
        <v>-2371090</v>
      </c>
      <c r="E49" s="16">
        <f t="shared" si="1"/>
        <v>-6.4933864589577547E-2</v>
      </c>
    </row>
    <row r="50" spans="1:5" ht="18" customHeight="1">
      <c r="A50" s="17" t="s">
        <v>45</v>
      </c>
      <c r="B50" s="18">
        <v>29825410</v>
      </c>
      <c r="C50" s="18">
        <v>28606753</v>
      </c>
      <c r="D50" s="18">
        <f t="shared" si="0"/>
        <v>-1218657</v>
      </c>
      <c r="E50" s="19">
        <f t="shared" si="1"/>
        <v>-4.0859689774591534E-2</v>
      </c>
    </row>
    <row r="51" spans="1:5" ht="18" customHeight="1">
      <c r="A51" s="11" t="s">
        <v>46</v>
      </c>
      <c r="B51" s="15">
        <v>3395462</v>
      </c>
      <c r="C51" s="15">
        <v>3097016</v>
      </c>
      <c r="D51" s="15">
        <f t="shared" si="0"/>
        <v>-298446</v>
      </c>
      <c r="E51" s="16">
        <f t="shared" si="1"/>
        <v>-8.7895550001737613E-2</v>
      </c>
    </row>
    <row r="52" spans="1:5" ht="18" customHeight="1">
      <c r="A52" s="11" t="s">
        <v>47</v>
      </c>
      <c r="B52" s="15">
        <v>11731447</v>
      </c>
      <c r="C52" s="15">
        <v>10700304</v>
      </c>
      <c r="D52" s="15">
        <f t="shared" si="0"/>
        <v>-1031143</v>
      </c>
      <c r="E52" s="16">
        <f t="shared" si="1"/>
        <v>-8.7895636403591132E-2</v>
      </c>
    </row>
    <row r="53" spans="1:5" ht="18" customHeight="1">
      <c r="A53" s="11" t="s">
        <v>48</v>
      </c>
      <c r="B53" s="15">
        <v>2212652</v>
      </c>
      <c r="C53" s="15">
        <v>2242411</v>
      </c>
      <c r="D53" s="15">
        <f t="shared" si="0"/>
        <v>29759</v>
      </c>
      <c r="E53" s="16">
        <f t="shared" si="1"/>
        <v>1.3449471493935784E-2</v>
      </c>
    </row>
    <row r="54" spans="1:5" ht="18" customHeight="1">
      <c r="A54" s="17" t="s">
        <v>49</v>
      </c>
      <c r="B54" s="18">
        <v>15774815</v>
      </c>
      <c r="C54" s="18">
        <v>14388278</v>
      </c>
      <c r="D54" s="18">
        <f t="shared" si="0"/>
        <v>-1386537</v>
      </c>
      <c r="E54" s="19">
        <f t="shared" si="1"/>
        <v>-8.7895610820158593E-2</v>
      </c>
    </row>
    <row r="55" spans="1:5" ht="18" customHeight="1">
      <c r="A55" s="11" t="s">
        <v>50</v>
      </c>
      <c r="B55" s="15">
        <v>68455626</v>
      </c>
      <c r="C55" s="15">
        <v>62438675</v>
      </c>
      <c r="D55" s="15">
        <f t="shared" si="0"/>
        <v>-6016951</v>
      </c>
      <c r="E55" s="16">
        <f t="shared" si="1"/>
        <v>-8.7895639140017509E-2</v>
      </c>
    </row>
    <row r="56" spans="1:5" ht="18" customHeight="1">
      <c r="A56" s="11" t="s">
        <v>51</v>
      </c>
      <c r="B56" s="15">
        <v>3538726</v>
      </c>
      <c r="C56" s="15">
        <v>3227687</v>
      </c>
      <c r="D56" s="15">
        <f t="shared" si="0"/>
        <v>-311039</v>
      </c>
      <c r="E56" s="16">
        <f t="shared" si="1"/>
        <v>-8.7895756834521804E-2</v>
      </c>
    </row>
    <row r="57" spans="1:5" ht="18" customHeight="1">
      <c r="A57" s="11" t="s">
        <v>52</v>
      </c>
      <c r="B57" s="15">
        <v>2212652</v>
      </c>
      <c r="C57" s="15">
        <v>2242411</v>
      </c>
      <c r="D57" s="15">
        <f t="shared" si="0"/>
        <v>29759</v>
      </c>
      <c r="E57" s="16">
        <f t="shared" si="1"/>
        <v>1.3449471493935784E-2</v>
      </c>
    </row>
    <row r="58" spans="1:5" ht="18" customHeight="1">
      <c r="A58" s="17" t="s">
        <v>53</v>
      </c>
      <c r="B58" s="18">
        <v>11859006</v>
      </c>
      <c r="C58" s="18">
        <v>10816651</v>
      </c>
      <c r="D58" s="18">
        <f t="shared" si="0"/>
        <v>-1042355</v>
      </c>
      <c r="E58" s="19">
        <f t="shared" si="1"/>
        <v>-8.7895646565993815E-2</v>
      </c>
    </row>
    <row r="59" spans="1:5" ht="18" customHeight="1">
      <c r="A59" s="11" t="s">
        <v>54</v>
      </c>
      <c r="B59" s="15">
        <v>21151649</v>
      </c>
      <c r="C59" s="15">
        <v>25394224</v>
      </c>
      <c r="D59" s="15">
        <f t="shared" si="0"/>
        <v>4242575</v>
      </c>
      <c r="E59" s="16">
        <f t="shared" si="1"/>
        <v>0.20057892413021794</v>
      </c>
    </row>
    <row r="60" spans="1:5" ht="18" customHeight="1">
      <c r="A60" s="11" t="s">
        <v>55</v>
      </c>
      <c r="B60" s="15">
        <v>6472612</v>
      </c>
      <c r="C60" s="15">
        <v>7298882</v>
      </c>
      <c r="D60" s="15">
        <f t="shared" si="0"/>
        <v>826270</v>
      </c>
      <c r="E60" s="16">
        <f t="shared" si="1"/>
        <v>0.1276563464641477</v>
      </c>
    </row>
    <row r="61" spans="1:5" ht="18" customHeight="1">
      <c r="A61" s="11" t="s">
        <v>56</v>
      </c>
      <c r="B61" s="15">
        <v>10091692</v>
      </c>
      <c r="C61" s="15">
        <v>9204676</v>
      </c>
      <c r="D61" s="15">
        <f t="shared" si="0"/>
        <v>-887016</v>
      </c>
      <c r="E61" s="16">
        <f t="shared" si="1"/>
        <v>-8.7895667049688E-2</v>
      </c>
    </row>
    <row r="62" spans="1:5" ht="18" customHeight="1">
      <c r="A62" s="17" t="s">
        <v>57</v>
      </c>
      <c r="B62" s="18">
        <v>2212652</v>
      </c>
      <c r="C62" s="18">
        <v>2242411</v>
      </c>
      <c r="D62" s="18">
        <f t="shared" si="0"/>
        <v>29759</v>
      </c>
      <c r="E62" s="19">
        <f t="shared" si="1"/>
        <v>1.3449471493935784E-2</v>
      </c>
    </row>
    <row r="63" spans="1:5" ht="18" customHeight="1">
      <c r="A63" s="8" t="s">
        <v>58</v>
      </c>
      <c r="B63" s="20">
        <f>SUM(B11:B62)</f>
        <v>885060937</v>
      </c>
      <c r="C63" s="20">
        <f>SUM(C11:C62)</f>
        <v>896964379</v>
      </c>
      <c r="D63" s="20">
        <f>SUM(D11:D62)</f>
        <v>11903442</v>
      </c>
      <c r="E63" s="21">
        <f t="shared" si="1"/>
        <v>1.3449290893289079E-2</v>
      </c>
    </row>
    <row r="64" spans="1:5" ht="18" customHeight="1">
      <c r="A64" s="11" t="s">
        <v>59</v>
      </c>
      <c r="B64" s="15">
        <v>237085</v>
      </c>
      <c r="C64" s="15">
        <v>240385</v>
      </c>
      <c r="D64" s="15">
        <f>C64-B64</f>
        <v>3300</v>
      </c>
      <c r="E64" s="16">
        <f>D64/B64</f>
        <v>1.3919058565493388E-2</v>
      </c>
    </row>
    <row r="65" spans="1:5" ht="18" customHeight="1">
      <c r="A65" s="11" t="s">
        <v>60</v>
      </c>
      <c r="B65" s="15">
        <v>804738</v>
      </c>
      <c r="C65" s="15">
        <v>815939</v>
      </c>
      <c r="D65" s="15">
        <f>C65-B65</f>
        <v>11201</v>
      </c>
      <c r="E65" s="16">
        <f>D65/B65</f>
        <v>1.3918815813345461E-2</v>
      </c>
    </row>
    <row r="66" spans="1:5" ht="18" customHeight="1">
      <c r="A66" s="11" t="s">
        <v>61</v>
      </c>
      <c r="B66" s="15">
        <v>439677</v>
      </c>
      <c r="C66" s="15">
        <v>445798</v>
      </c>
      <c r="D66" s="15">
        <f>C66-B66</f>
        <v>6121</v>
      </c>
      <c r="E66" s="16">
        <f>D66/B66</f>
        <v>1.3921583344136719E-2</v>
      </c>
    </row>
    <row r="67" spans="1:5" ht="18" customHeight="1">
      <c r="A67" s="11" t="s">
        <v>62</v>
      </c>
      <c r="B67" s="15">
        <v>75000</v>
      </c>
      <c r="C67" s="15">
        <v>75000</v>
      </c>
      <c r="D67" s="15">
        <f>C67-B67</f>
        <v>0</v>
      </c>
      <c r="E67" s="16">
        <f>D67/B67</f>
        <v>0</v>
      </c>
    </row>
    <row r="68" spans="1:5" ht="18" customHeight="1">
      <c r="A68" s="17" t="s">
        <v>63</v>
      </c>
      <c r="B68" s="18">
        <v>661698</v>
      </c>
      <c r="C68" s="18">
        <v>670909</v>
      </c>
      <c r="D68" s="18">
        <f>C68-B68</f>
        <v>9211</v>
      </c>
      <c r="E68" s="19">
        <f>D68/B68</f>
        <v>1.392024760540307E-2</v>
      </c>
    </row>
    <row r="69" spans="1:5" ht="18" customHeight="1">
      <c r="A69" s="8" t="s">
        <v>64</v>
      </c>
      <c r="B69" s="20">
        <f>SUM(B64:B68)</f>
        <v>2218198</v>
      </c>
      <c r="C69" s="20">
        <f>SUM(C64:C68)</f>
        <v>2248031</v>
      </c>
      <c r="D69" s="20">
        <f>SUM(D64:D68)</f>
        <v>29833</v>
      </c>
      <c r="E69" s="22">
        <f t="shared" si="1"/>
        <v>1.3449205165634448E-2</v>
      </c>
    </row>
    <row r="70" spans="1:5" ht="18" customHeight="1">
      <c r="A70" s="8" t="s">
        <v>65</v>
      </c>
      <c r="B70" s="20">
        <v>13511865</v>
      </c>
      <c r="C70" s="20">
        <v>13693590</v>
      </c>
      <c r="D70" s="23">
        <f>C70-B70</f>
        <v>181725</v>
      </c>
      <c r="E70" s="24">
        <f t="shared" si="1"/>
        <v>1.3449290678969928E-2</v>
      </c>
    </row>
    <row r="71" spans="1:5" ht="13.5" customHeight="1">
      <c r="A71" s="25"/>
      <c r="B71" s="7"/>
      <c r="C71" s="7"/>
      <c r="D71" s="26"/>
      <c r="E71" s="7"/>
    </row>
    <row r="72" spans="1:5">
      <c r="A72" s="26"/>
    </row>
    <row r="74" spans="1:5">
      <c r="B74" s="27"/>
      <c r="C74" s="27"/>
    </row>
  </sheetData>
  <mergeCells count="4">
    <mergeCell ref="F3:J3"/>
    <mergeCell ref="A4:E4"/>
    <mergeCell ref="A5:E5"/>
    <mergeCell ref="F5:J5"/>
  </mergeCells>
  <printOptions horizontalCentered="1"/>
  <pageMargins left="0.55000000000000004" right="0.3" top="0.3" bottom="0.5" header="0" footer="0"/>
  <pageSetup scale="6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61A332-4CD8-45E6-9DE6-25A7DBF50FE9}"/>
</file>

<file path=customXml/itemProps2.xml><?xml version="1.0" encoding="utf-8"?>
<ds:datastoreItem xmlns:ds="http://schemas.openxmlformats.org/officeDocument/2006/customXml" ds:itemID="{ECA4B23D-273E-4E44-8D1A-775EF99CA7C1}"/>
</file>

<file path=customXml/itemProps3.xml><?xml version="1.0" encoding="utf-8"?>
<ds:datastoreItem xmlns:ds="http://schemas.openxmlformats.org/officeDocument/2006/customXml" ds:itemID="{7C2A5A74-036F-4C09-BDBC-7A7C66E73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Youth</vt:lpstr>
      <vt:lpstr>Youth!Print_Area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Donnelly, Evan J - ETA</cp:lastModifiedBy>
  <cp:lastPrinted>2020-04-07T23:58:14Z</cp:lastPrinted>
  <dcterms:created xsi:type="dcterms:W3CDTF">2010-01-29T18:36:59Z</dcterms:created>
  <dcterms:modified xsi:type="dcterms:W3CDTF">2020-04-21T17:46:49Z</dcterms:modified>
</cp:coreProperties>
</file>