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0\7 - Webpage - post FRN Published\Internet Posting\"/>
    </mc:Choice>
  </mc:AlternateContent>
  <bookViews>
    <workbookView xWindow="0" yWindow="0" windowWidth="28800" windowHeight="12300"/>
  </bookViews>
  <sheets>
    <sheet name="ES" sheetId="136" r:id="rId1"/>
  </sheets>
  <definedNames>
    <definedName name="_Key1" localSheetId="0" hidden="1">ES!$E$11:$E$62</definedName>
    <definedName name="_Key1" hidden="1">#REF!</definedName>
    <definedName name="_Order1" localSheetId="0" hidden="1">0</definedName>
    <definedName name="_Order1" hidden="1">255</definedName>
    <definedName name="_Order2" localSheetId="0" hidden="1">0</definedName>
    <definedName name="_Order2" hidden="1">0</definedName>
    <definedName name="_Sort" localSheetId="0" hidden="1">ES!$A$11:$E$62</definedName>
    <definedName name="_Sort" hidden="1">#REF!</definedName>
    <definedName name="_Sorted" hidden="1">#REF!</definedName>
    <definedName name="_xlnm.Database">#REF!</definedName>
    <definedName name="FORFM">#REF!</definedName>
    <definedName name="_xlnm.Print_Area" localSheetId="0">ES!$A$1:$E$66</definedName>
    <definedName name="_xlnm.Print_Area">#REF!</definedName>
    <definedName name="STFORM">#REF!</definedName>
  </definedNames>
  <calcPr calcId="162913"/>
</workbook>
</file>

<file path=xl/calcChain.xml><?xml version="1.0" encoding="utf-8"?>
<calcChain xmlns="http://schemas.openxmlformats.org/spreadsheetml/2006/main">
  <c r="C66" i="136" l="1"/>
  <c r="B66" i="136"/>
  <c r="E65" i="136"/>
  <c r="D65" i="136"/>
  <c r="D66" i="136" s="1"/>
  <c r="E66" i="136" s="1"/>
  <c r="D64" i="136"/>
  <c r="E64" i="136" s="1"/>
  <c r="C63" i="136"/>
  <c r="B63" i="136"/>
  <c r="E62" i="136"/>
  <c r="D62" i="136"/>
  <c r="D61" i="136"/>
  <c r="E61" i="136" s="1"/>
  <c r="E60" i="136"/>
  <c r="D60" i="136"/>
  <c r="D59" i="136"/>
  <c r="E59" i="136" s="1"/>
  <c r="E58" i="136"/>
  <c r="D58" i="136"/>
  <c r="D57" i="136"/>
  <c r="E57" i="136" s="1"/>
  <c r="E56" i="136"/>
  <c r="D56" i="136"/>
  <c r="D55" i="136"/>
  <c r="E55" i="136" s="1"/>
  <c r="E54" i="136"/>
  <c r="D54" i="136"/>
  <c r="D53" i="136"/>
  <c r="E53" i="136" s="1"/>
  <c r="E52" i="136"/>
  <c r="D52" i="136"/>
  <c r="D51" i="136"/>
  <c r="E51" i="136" s="1"/>
  <c r="E50" i="136"/>
  <c r="D50" i="136"/>
  <c r="D49" i="136"/>
  <c r="E49" i="136" s="1"/>
  <c r="E48" i="136"/>
  <c r="D48" i="136"/>
  <c r="D47" i="136"/>
  <c r="E47" i="136" s="1"/>
  <c r="E46" i="136"/>
  <c r="D46" i="136"/>
  <c r="D45" i="136"/>
  <c r="E45" i="136" s="1"/>
  <c r="E44" i="136"/>
  <c r="D44" i="136"/>
  <c r="D43" i="136"/>
  <c r="E43" i="136" s="1"/>
  <c r="E42" i="136"/>
  <c r="D42" i="136"/>
  <c r="D41" i="136"/>
  <c r="E41" i="136" s="1"/>
  <c r="E40" i="136"/>
  <c r="D40" i="136"/>
  <c r="D39" i="136"/>
  <c r="E39" i="136" s="1"/>
  <c r="E38" i="136"/>
  <c r="D38" i="136"/>
  <c r="D37" i="136"/>
  <c r="E37" i="136" s="1"/>
  <c r="E36" i="136"/>
  <c r="D36" i="136"/>
  <c r="D35" i="136"/>
  <c r="E35" i="136" s="1"/>
  <c r="E34" i="136"/>
  <c r="D34" i="136"/>
  <c r="D33" i="136"/>
  <c r="E33" i="136" s="1"/>
  <c r="E32" i="136"/>
  <c r="D32" i="136"/>
  <c r="D31" i="136"/>
  <c r="E31" i="136" s="1"/>
  <c r="E30" i="136"/>
  <c r="D30" i="136"/>
  <c r="D29" i="136"/>
  <c r="E29" i="136" s="1"/>
  <c r="E28" i="136"/>
  <c r="D28" i="136"/>
  <c r="D27" i="136"/>
  <c r="E27" i="136" s="1"/>
  <c r="E26" i="136"/>
  <c r="D26" i="136"/>
  <c r="D25" i="136"/>
  <c r="E25" i="136" s="1"/>
  <c r="E24" i="136"/>
  <c r="D24" i="136"/>
  <c r="D23" i="136"/>
  <c r="E23" i="136" s="1"/>
  <c r="E22" i="136"/>
  <c r="D22" i="136"/>
  <c r="D21" i="136"/>
  <c r="E21" i="136" s="1"/>
  <c r="E20" i="136"/>
  <c r="D20" i="136"/>
  <c r="D19" i="136"/>
  <c r="E19" i="136" s="1"/>
  <c r="E18" i="136"/>
  <c r="D18" i="136"/>
  <c r="D17" i="136"/>
  <c r="E17" i="136" s="1"/>
  <c r="E16" i="136"/>
  <c r="D16" i="136"/>
  <c r="D15" i="136"/>
  <c r="E15" i="136" s="1"/>
  <c r="E14" i="136"/>
  <c r="D14" i="136"/>
  <c r="D13" i="136"/>
  <c r="E13" i="136" s="1"/>
  <c r="E12" i="136"/>
  <c r="D12" i="136"/>
  <c r="D11" i="136"/>
  <c r="D63" i="136" s="1"/>
  <c r="C9" i="136"/>
  <c r="B9" i="136"/>
  <c r="D9" i="136" l="1"/>
  <c r="E9" i="136" s="1"/>
  <c r="E63" i="136"/>
  <c r="E11" i="136"/>
</calcChain>
</file>

<file path=xl/sharedStrings.xml><?xml version="1.0" encoding="utf-8"?>
<sst xmlns="http://schemas.openxmlformats.org/spreadsheetml/2006/main" count="67" uniqueCount="66">
  <si>
    <t>Employment and Training Administration</t>
  </si>
  <si>
    <t>State</t>
  </si>
  <si>
    <t>Difference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</si>
  <si>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</si>
  <si>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</si>
  <si>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</si>
  <si>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</si>
  <si>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</si>
  <si>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</si>
  <si>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</si>
  <si>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</si>
  <si>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</si>
  <si>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</si>
  <si>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</si>
  <si>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</si>
  <si>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</si>
  <si>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</si>
  <si>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</si>
  <si>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</si>
  <si>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</si>
  <si>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</si>
  <si>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</si>
  <si>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</si>
  <si>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</si>
  <si>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</si>
  <si>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</si>
  <si>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</si>
  <si>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</si>
  <si>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</si>
  <si>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</si>
  <si>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</si>
  <si>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</si>
  <si>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</si>
  <si>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</si>
  <si>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</si>
  <si>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</si>
  <si>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</si>
  <si>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</si>
  <si>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</si>
  <si>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</si>
  <si>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</si>
  <si>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</si>
  <si>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</si>
  <si>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</si>
  <si>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</si>
  <si>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</si>
  <si>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</si>
  <si>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</si>
  <si>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</si>
  <si>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</si>
  <si>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</si>
  <si>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</si>
  <si>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</si>
  <si>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</si>
  <si>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</si>
  <si>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</si>
  <si>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Guam</t>
  </si>
  <si>
    <t>Virgin Islands</t>
  </si>
  <si>
    <t xml:space="preserve">    Outlying Areas Total</t>
  </si>
  <si>
    <t>U. S. Department of Labor</t>
  </si>
  <si>
    <t xml:space="preserve">    State Total</t>
  </si>
  <si>
    <t>Employment Service (Wagner-Peyser)</t>
  </si>
  <si>
    <t xml:space="preserve">%   </t>
  </si>
  <si>
    <t>PY 2019</t>
  </si>
  <si>
    <t>PY 2020</t>
  </si>
  <si>
    <t>PY 2020 vs PY 2019 Allotments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</si>
</sst>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mm/dd/yy_)"/>
  </numFmts>
  <fonts count="33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name val="SWISS"/>
    </font>
    <font>
      <b/>
      <sz val="12"/>
      <name val="SWISS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8"/>
      </top>
      <bottom style="thin">
        <color indexed="8"/>
      </bottom>
      <diagonal/>
    </border>
  </borders>
  <cellStyleXfs count="109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1" fontId="7" fillId="0" borderId="0" applyFont="0" applyFill="0" applyBorder="0" applyAlignment="0" applyProtection="0"/>
    <xf numFmtId="41" fontId="26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7" fillId="0" borderId="0" applyFont="0" applyFill="0" applyBorder="0" applyAlignment="0" applyProtection="0"/>
    <xf numFmtId="42" fontId="26" fillId="0" borderId="0" applyFont="0" applyFill="0" applyBorder="0" applyAlignment="0" applyProtection="0"/>
    <xf numFmtId="5" fontId="28" fillId="0" borderId="0" applyFont="0" applyFill="0" applyBorder="0" applyAlignment="0" applyProtection="0"/>
    <xf numFmtId="42" fontId="7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18" fillId="4" borderId="0" applyNumberFormat="0" applyBorder="0" applyAlignment="0" applyProtection="0"/>
    <xf numFmtId="0" fontId="9" fillId="0" borderId="0" applyNumberFormat="0" applyFont="0" applyFill="0" applyAlignment="0" applyProtection="0"/>
    <xf numFmtId="0" fontId="5" fillId="0" borderId="0" applyNumberFormat="0" applyFon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2" fillId="0" borderId="0"/>
    <xf numFmtId="0" fontId="3" fillId="0" borderId="0"/>
    <xf numFmtId="0" fontId="8" fillId="0" borderId="0"/>
    <xf numFmtId="0" fontId="26" fillId="0" borderId="0">
      <alignment vertical="top"/>
    </xf>
    <xf numFmtId="0" fontId="27" fillId="0" borderId="0"/>
    <xf numFmtId="0" fontId="28" fillId="0" borderId="0">
      <alignment vertical="top"/>
    </xf>
    <xf numFmtId="0" fontId="8" fillId="23" borderId="5" applyNumberFormat="0" applyFont="0" applyAlignment="0" applyProtection="0"/>
    <xf numFmtId="0" fontId="23" fillId="20" borderId="6" applyNumberFormat="0" applyAlignment="0" applyProtection="0"/>
    <xf numFmtId="10" fontId="26" fillId="0" borderId="0" applyFont="0" applyFill="0" applyBorder="0" applyAlignment="0" applyProtection="0"/>
    <xf numFmtId="10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7" applyNumberFormat="0" applyFont="0" applyBorder="0" applyAlignment="0" applyProtection="0"/>
    <xf numFmtId="0" fontId="25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>
      <alignment vertical="top"/>
    </xf>
    <xf numFmtId="5" fontId="1" fillId="0" borderId="0" applyFont="0" applyFill="0" applyBorder="0" applyAlignment="0" applyProtection="0"/>
    <xf numFmtId="0" fontId="29" fillId="0" borderId="0">
      <alignment vertical="top"/>
    </xf>
    <xf numFmtId="4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30" fillId="0" borderId="0"/>
    <xf numFmtId="41" fontId="1" fillId="0" borderId="0" applyFont="0" applyFill="0" applyBorder="0" applyAlignment="0" applyProtection="0"/>
    <xf numFmtId="5" fontId="29" fillId="0" borderId="0" applyFont="0" applyFill="0" applyBorder="0" applyAlignment="0" applyProtection="0"/>
    <xf numFmtId="0" fontId="29" fillId="0" borderId="0">
      <alignment vertical="top"/>
    </xf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0"/>
    <xf numFmtId="0" fontId="1" fillId="0" borderId="0">
      <alignment vertical="top"/>
    </xf>
    <xf numFmtId="0" fontId="2" fillId="0" borderId="0"/>
    <xf numFmtId="0" fontId="1" fillId="0" borderId="0">
      <alignment vertical="top"/>
    </xf>
    <xf numFmtId="0" fontId="2" fillId="23" borderId="5" applyNumberFormat="0" applyFont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top"/>
    </xf>
    <xf numFmtId="0" fontId="2" fillId="0" borderId="0"/>
    <xf numFmtId="0" fontId="3" fillId="0" borderId="0"/>
    <xf numFmtId="0" fontId="2" fillId="0" borderId="0"/>
    <xf numFmtId="10" fontId="1" fillId="0" borderId="0" applyFont="0" applyFill="0" applyBorder="0" applyAlignment="0" applyProtection="0"/>
    <xf numFmtId="0" fontId="31" fillId="0" borderId="0"/>
  </cellStyleXfs>
  <cellXfs count="29">
    <xf numFmtId="0" fontId="0" fillId="0" borderId="0" xfId="0"/>
    <xf numFmtId="0" fontId="2" fillId="0" borderId="0" xfId="47" applyFill="1" applyProtection="1"/>
    <xf numFmtId="0" fontId="2" fillId="0" borderId="0" xfId="47" applyFont="1" applyFill="1" applyProtection="1"/>
    <xf numFmtId="0" fontId="2" fillId="0" borderId="0" xfId="47" applyFont="1" applyFill="1" applyAlignment="1" applyProtection="1">
      <alignment horizontal="centerContinuous"/>
    </xf>
    <xf numFmtId="0" fontId="6" fillId="0" borderId="0" xfId="47" applyFont="1" applyFill="1" applyAlignment="1" applyProtection="1">
      <alignment horizontal="centerContinuous"/>
    </xf>
    <xf numFmtId="0" fontId="1" fillId="0" borderId="0" xfId="47" applyFont="1" applyFill="1" applyAlignment="1" applyProtection="1">
      <alignment horizontal="centerContinuous"/>
    </xf>
    <xf numFmtId="0" fontId="2" fillId="0" borderId="0" xfId="47" applyFont="1" applyFill="1"/>
    <xf numFmtId="0" fontId="5" fillId="0" borderId="0" xfId="47" applyFont="1" applyFill="1" applyAlignment="1" applyProtection="1">
      <alignment horizontal="centerContinuous"/>
    </xf>
    <xf numFmtId="0" fontId="2" fillId="0" borderId="0" xfId="47" applyFont="1" applyFill="1" applyBorder="1" applyProtection="1"/>
    <xf numFmtId="0" fontId="5" fillId="0" borderId="0" xfId="47" applyFont="1" applyFill="1" applyBorder="1" applyProtection="1"/>
    <xf numFmtId="0" fontId="4" fillId="0" borderId="0" xfId="47" applyFont="1" applyFill="1" applyBorder="1" applyAlignment="1" applyProtection="1">
      <alignment horizontal="center"/>
    </xf>
    <xf numFmtId="0" fontId="5" fillId="0" borderId="9" xfId="47" applyFont="1" applyFill="1" applyBorder="1" applyProtection="1"/>
    <xf numFmtId="0" fontId="4" fillId="0" borderId="9" xfId="47" quotePrefix="1" applyFont="1" applyFill="1" applyBorder="1" applyAlignment="1" applyProtection="1">
      <alignment horizontal="center"/>
    </xf>
    <xf numFmtId="0" fontId="4" fillId="0" borderId="10" xfId="47" applyFont="1" applyFill="1" applyBorder="1" applyAlignment="1" applyProtection="1">
      <alignment horizontal="center"/>
    </xf>
    <xf numFmtId="0" fontId="4" fillId="0" borderId="0" xfId="47" applyFont="1" applyFill="1" applyProtection="1"/>
    <xf numFmtId="5" fontId="5" fillId="0" borderId="0" xfId="87" applyFont="1" applyFill="1" applyBorder="1" applyProtection="1"/>
    <xf numFmtId="10" fontId="5" fillId="0" borderId="0" xfId="47" applyNumberFormat="1" applyFont="1" applyFill="1" applyBorder="1" applyProtection="1"/>
    <xf numFmtId="37" fontId="2" fillId="0" borderId="0" xfId="47" applyNumberFormat="1" applyFont="1" applyFill="1" applyBorder="1" applyProtection="1"/>
    <xf numFmtId="10" fontId="2" fillId="0" borderId="0" xfId="47" applyNumberFormat="1" applyFont="1" applyFill="1" applyBorder="1" applyProtection="1"/>
    <xf numFmtId="0" fontId="5" fillId="0" borderId="8" xfId="47" applyFont="1" applyFill="1" applyBorder="1" applyProtection="1"/>
    <xf numFmtId="37" fontId="2" fillId="0" borderId="8" xfId="47" applyNumberFormat="1" applyFont="1" applyFill="1" applyBorder="1" applyProtection="1"/>
    <xf numFmtId="10" fontId="2" fillId="0" borderId="8" xfId="47" applyNumberFormat="1" applyFont="1" applyFill="1" applyBorder="1" applyProtection="1"/>
    <xf numFmtId="0" fontId="5" fillId="0" borderId="11" xfId="47" applyFont="1" applyFill="1" applyBorder="1" applyProtection="1"/>
    <xf numFmtId="37" fontId="5" fillId="0" borderId="11" xfId="47" applyNumberFormat="1" applyFont="1" applyFill="1" applyBorder="1" applyProtection="1"/>
    <xf numFmtId="10" fontId="5" fillId="0" borderId="11" xfId="47" applyNumberFormat="1" applyFont="1" applyFill="1" applyBorder="1" applyProtection="1"/>
    <xf numFmtId="37" fontId="5" fillId="0" borderId="0" xfId="47" applyNumberFormat="1" applyFont="1" applyFill="1" applyBorder="1" applyProtection="1"/>
    <xf numFmtId="164" fontId="1" fillId="0" borderId="0" xfId="47" applyNumberFormat="1" applyFont="1" applyFill="1" applyProtection="1"/>
    <xf numFmtId="0" fontId="5" fillId="0" borderId="0" xfId="47" applyFont="1" applyFill="1" applyAlignment="1" applyProtection="1">
      <alignment horizontal="center"/>
    </xf>
    <xf numFmtId="0" fontId="32" fillId="0" borderId="0" xfId="47" applyFont="1" applyFill="1" applyAlignment="1" applyProtection="1">
      <alignment horizontal="left"/>
    </xf>
  </cellXfs>
  <cellStyles count="109">
    <cellStyle name="20% - Accent1" xfId="1" builtinId="30" customBuiltin="1"/>
    <cellStyle name="20% - Accent1 2" xfId="73"/>
    <cellStyle name="20% - Accent2" xfId="2" builtinId="34" customBuiltin="1"/>
    <cellStyle name="20% - Accent2 2" xfId="74"/>
    <cellStyle name="20% - Accent3" xfId="3" builtinId="38" customBuiltin="1"/>
    <cellStyle name="20% - Accent3 2" xfId="75"/>
    <cellStyle name="20% - Accent4" xfId="4" builtinId="42" customBuiltin="1"/>
    <cellStyle name="20% - Accent4 2" xfId="76"/>
    <cellStyle name="20% - Accent5" xfId="5" builtinId="46" customBuiltin="1"/>
    <cellStyle name="20% - Accent5 2" xfId="77"/>
    <cellStyle name="20% - Accent6" xfId="6" builtinId="50" customBuiltin="1"/>
    <cellStyle name="20% - Accent6 2" xfId="78"/>
    <cellStyle name="40% - Accent1" xfId="7" builtinId="31" customBuiltin="1"/>
    <cellStyle name="40% - Accent1 2" xfId="79"/>
    <cellStyle name="40% - Accent2" xfId="8" builtinId="35" customBuiltin="1"/>
    <cellStyle name="40% - Accent2 2" xfId="80"/>
    <cellStyle name="40% - Accent3" xfId="9" builtinId="39" customBuiltin="1"/>
    <cellStyle name="40% - Accent3 2" xfId="81"/>
    <cellStyle name="40% - Accent4" xfId="10" builtinId="43" customBuiltin="1"/>
    <cellStyle name="40% - Accent4 2" xfId="82"/>
    <cellStyle name="40% - Accent5" xfId="11" builtinId="47" customBuiltin="1"/>
    <cellStyle name="40% - Accent5 2" xfId="83"/>
    <cellStyle name="40% - Accent6" xfId="12" builtinId="51" customBuiltin="1"/>
    <cellStyle name="40% - Accent6 2" xfId="84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[0] 2" xfId="28"/>
    <cellStyle name="Comma [0] 2 2" xfId="85"/>
    <cellStyle name="Comma [0] 3" xfId="29"/>
    <cellStyle name="Comma [0] 3 2" xfId="86"/>
    <cellStyle name="Comma [0] 4" xfId="70"/>
    <cellStyle name="Comma 2" xfId="60"/>
    <cellStyle name="Comma 2 2" xfId="99"/>
    <cellStyle name="Comma 3" xfId="61"/>
    <cellStyle name="Comma 3 2" xfId="100"/>
    <cellStyle name="Comma 4" xfId="62"/>
    <cellStyle name="Comma 4 2" xfId="101"/>
    <cellStyle name="Comma 5" xfId="63"/>
    <cellStyle name="Comma 5 2" xfId="102"/>
    <cellStyle name="Comma0" xfId="30"/>
    <cellStyle name="Currency [0] 2" xfId="31"/>
    <cellStyle name="Currency [0] 2 2" xfId="87"/>
    <cellStyle name="Currency [0] 3" xfId="32"/>
    <cellStyle name="Currency [0] 3 2" xfId="88"/>
    <cellStyle name="Currency [0] 4" xfId="33"/>
    <cellStyle name="Currency [0] 4 2" xfId="89"/>
    <cellStyle name="Currency [0] 5" xfId="34"/>
    <cellStyle name="Currency [0] 5 2" xfId="90"/>
    <cellStyle name="Currency [0] 6" xfId="65"/>
    <cellStyle name="Currency [0] 7" xfId="67"/>
    <cellStyle name="Currency [0] 8" xfId="71"/>
    <cellStyle name="Currency0" xfId="35"/>
    <cellStyle name="Date" xfId="36"/>
    <cellStyle name="Explanatory Text" xfId="37" builtinId="53" customBuiltin="1"/>
    <cellStyle name="Fixed" xfId="38"/>
    <cellStyle name="Good" xfId="39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10" xfId="69"/>
    <cellStyle name="Normal 11" xfId="72"/>
    <cellStyle name="Normal 12" xfId="108"/>
    <cellStyle name="Normal 2" xfId="47"/>
    <cellStyle name="Normal 2 2" xfId="104"/>
    <cellStyle name="Normal 3" xfId="48"/>
    <cellStyle name="Normal 3 2" xfId="105"/>
    <cellStyle name="Normal 4" xfId="49"/>
    <cellStyle name="Normal 4 2" xfId="91"/>
    <cellStyle name="Normal 5" xfId="50"/>
    <cellStyle name="Normal 5 2" xfId="92"/>
    <cellStyle name="Normal 6" xfId="51"/>
    <cellStyle name="Normal 6 2" xfId="106"/>
    <cellStyle name="Normal 6 3" xfId="93"/>
    <cellStyle name="Normal 7" xfId="52"/>
    <cellStyle name="Normal 7 2" xfId="94"/>
    <cellStyle name="Normal 8" xfId="64"/>
    <cellStyle name="Normal 9" xfId="66"/>
    <cellStyle name="Normal 9 2" xfId="103"/>
    <cellStyle name="Note" xfId="53" builtinId="10" customBuiltin="1"/>
    <cellStyle name="Note 2" xfId="95"/>
    <cellStyle name="Output" xfId="54" builtinId="21" customBuiltin="1"/>
    <cellStyle name="Percent 2" xfId="55"/>
    <cellStyle name="Percent 2 2" xfId="96"/>
    <cellStyle name="Percent 3" xfId="56"/>
    <cellStyle name="Percent 3 2" xfId="107"/>
    <cellStyle name="Percent 3 3" xfId="97"/>
    <cellStyle name="Percent 4" xfId="68"/>
    <cellStyle name="Title" xfId="57" builtinId="15" customBuiltin="1"/>
    <cellStyle name="Total" xfId="58" builtinId="25" customBuiltin="1"/>
    <cellStyle name="Warning Text" xfId="59" builtinId="11" customBuiltin="1"/>
    <cellStyle name="Warning Text 2" xfId="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69"/>
  <sheetViews>
    <sheetView tabSelected="1" zoomScaleNormal="100" workbookViewId="0"/>
  </sheetViews>
  <sheetFormatPr defaultColWidth="11.5703125" defaultRowHeight="15"/>
  <cols>
    <col min="1" max="1" width="28" style="6" customWidth="1"/>
    <col min="2" max="2" width="17.85546875" style="6" customWidth="1"/>
    <col min="3" max="3" width="18.5703125" style="6" customWidth="1"/>
    <col min="4" max="4" width="16.140625" style="6" customWidth="1"/>
    <col min="5" max="5" width="13.42578125" style="6" customWidth="1"/>
    <col min="6" max="16384" width="11.5703125" style="6"/>
  </cols>
  <sheetData>
    <row r="1" spans="1:15">
      <c r="A1" s="4" t="s">
        <v>59</v>
      </c>
      <c r="B1" s="5"/>
      <c r="C1" s="5"/>
      <c r="D1" s="5"/>
      <c r="E1" s="5"/>
      <c r="G1" s="1"/>
      <c r="H1" s="2"/>
    </row>
    <row r="2" spans="1:15">
      <c r="A2" s="4" t="s">
        <v>0</v>
      </c>
      <c r="B2" s="5"/>
      <c r="C2" s="5"/>
      <c r="D2" s="5"/>
      <c r="E2" s="5"/>
      <c r="F2" s="2"/>
    </row>
    <row r="3" spans="1:15" ht="15.75">
      <c r="A3" s="7" t="s">
        <v>61</v>
      </c>
      <c r="B3" s="3"/>
      <c r="C3" s="3"/>
      <c r="D3" s="3"/>
      <c r="E3" s="3"/>
      <c r="F3" s="2"/>
      <c r="G3" s="2"/>
    </row>
    <row r="4" spans="1:15" ht="15.75">
      <c r="A4" s="7" t="s">
        <v>65</v>
      </c>
      <c r="B4" s="3"/>
      <c r="C4" s="3"/>
      <c r="D4" s="3"/>
      <c r="E4" s="3"/>
      <c r="F4" s="2"/>
      <c r="G4" s="2"/>
    </row>
    <row r="5" spans="1:15" ht="16.5" customHeight="1">
      <c r="A5" s="2"/>
      <c r="B5" s="2"/>
      <c r="C5" s="2"/>
      <c r="D5" s="2"/>
      <c r="E5" s="2"/>
      <c r="F5" s="2"/>
      <c r="G5" s="2"/>
      <c r="K5" s="27"/>
      <c r="L5" s="27"/>
      <c r="M5" s="27"/>
      <c r="N5" s="27"/>
      <c r="O5" s="27"/>
    </row>
    <row r="6" spans="1:15" ht="15.75" customHeight="1">
      <c r="A6" s="8"/>
      <c r="B6" s="9"/>
      <c r="C6" s="9"/>
      <c r="D6" s="8"/>
      <c r="E6" s="10" t="s">
        <v>62</v>
      </c>
      <c r="F6" s="2"/>
      <c r="G6" s="2"/>
    </row>
    <row r="7" spans="1:15" ht="15.75">
      <c r="A7" s="11" t="s">
        <v>1</v>
      </c>
      <c r="B7" s="12" t="s">
        <v>63</v>
      </c>
      <c r="C7" s="12" t="s">
        <v>64</v>
      </c>
      <c r="D7" s="13" t="s">
        <v>2</v>
      </c>
      <c r="E7" s="13" t="s">
        <v>2</v>
      </c>
      <c r="F7" s="2"/>
      <c r="G7" s="2"/>
    </row>
    <row r="8" spans="1:15" ht="11.25" customHeight="1">
      <c r="A8" s="9"/>
      <c r="B8" s="9"/>
      <c r="C8" s="9"/>
      <c r="D8" s="9"/>
      <c r="E8" s="9"/>
      <c r="F8" s="2"/>
      <c r="G8" s="2"/>
    </row>
    <row r="9" spans="1:15" ht="15.75">
      <c r="A9" s="14" t="s">
        <v>3</v>
      </c>
      <c r="B9" s="15">
        <f>SUM(B63,B66)</f>
        <v>661187000</v>
      </c>
      <c r="C9" s="15">
        <f>SUM(C63,C66)</f>
        <v>668052000</v>
      </c>
      <c r="D9" s="15">
        <f>SUM(D63,D66)</f>
        <v>6865000</v>
      </c>
      <c r="E9" s="16">
        <f>D9/B9</f>
        <v>1.0382841767911348E-2</v>
      </c>
      <c r="F9" s="2"/>
      <c r="G9" s="2"/>
    </row>
    <row r="10" spans="1:15" ht="9.75" customHeight="1">
      <c r="A10" s="8"/>
      <c r="B10" s="8"/>
      <c r="C10" s="8"/>
      <c r="D10" s="8"/>
      <c r="E10" s="8"/>
      <c r="F10" s="2"/>
      <c r="G10" s="2"/>
    </row>
    <row r="11" spans="1:15" ht="18" customHeight="1">
      <c r="A11" s="9" t="s">
        <v>4</v>
      </c>
      <c r="B11" s="17">
        <v>8774005</v>
      </c>
      <c r="C11" s="17">
        <v>8738446</v>
      </c>
      <c r="D11" s="17">
        <f t="shared" ref="D11:D62" si="0">C11-B11</f>
        <v>-35559</v>
      </c>
      <c r="E11" s="18">
        <f t="shared" ref="E11:E66" si="1">D11/B11</f>
        <v>-4.0527672368547776E-3</v>
      </c>
      <c r="F11" s="2"/>
      <c r="G11" s="2"/>
    </row>
    <row r="12" spans="1:15" ht="18" customHeight="1">
      <c r="A12" s="9" t="s">
        <v>5</v>
      </c>
      <c r="B12" s="17">
        <v>7187418</v>
      </c>
      <c r="C12" s="17">
        <v>7262044</v>
      </c>
      <c r="D12" s="17">
        <f t="shared" si="0"/>
        <v>74626</v>
      </c>
      <c r="E12" s="18">
        <f t="shared" si="1"/>
        <v>1.0382866281048354E-2</v>
      </c>
      <c r="F12" s="2"/>
      <c r="G12" s="2"/>
    </row>
    <row r="13" spans="1:15" ht="18" customHeight="1">
      <c r="A13" s="9" t="s">
        <v>6</v>
      </c>
      <c r="B13" s="17">
        <v>13793435</v>
      </c>
      <c r="C13" s="17">
        <v>14853978</v>
      </c>
      <c r="D13" s="17">
        <f t="shared" si="0"/>
        <v>1060543</v>
      </c>
      <c r="E13" s="18">
        <f t="shared" si="1"/>
        <v>7.6887519316254441E-2</v>
      </c>
      <c r="F13" s="2"/>
      <c r="G13" s="2"/>
    </row>
    <row r="14" spans="1:15" ht="18" customHeight="1">
      <c r="A14" s="19" t="s">
        <v>7</v>
      </c>
      <c r="B14" s="20">
        <v>5116418</v>
      </c>
      <c r="C14" s="20">
        <v>5159694</v>
      </c>
      <c r="D14" s="20">
        <f t="shared" si="0"/>
        <v>43276</v>
      </c>
      <c r="E14" s="21">
        <f t="shared" si="1"/>
        <v>8.4582612288519043E-3</v>
      </c>
      <c r="F14" s="2"/>
      <c r="G14" s="2"/>
    </row>
    <row r="15" spans="1:15" ht="18" customHeight="1">
      <c r="A15" s="9" t="s">
        <v>8</v>
      </c>
      <c r="B15" s="17">
        <v>77508834</v>
      </c>
      <c r="C15" s="17">
        <v>77981894</v>
      </c>
      <c r="D15" s="17">
        <f t="shared" si="0"/>
        <v>473060</v>
      </c>
      <c r="E15" s="18">
        <f t="shared" si="1"/>
        <v>6.1033043020618785E-3</v>
      </c>
      <c r="F15" s="2"/>
      <c r="G15" s="2"/>
    </row>
    <row r="16" spans="1:15" ht="18" customHeight="1">
      <c r="A16" s="9" t="s">
        <v>9</v>
      </c>
      <c r="B16" s="17">
        <v>10914395</v>
      </c>
      <c r="C16" s="17">
        <v>11048709</v>
      </c>
      <c r="D16" s="17">
        <f t="shared" si="0"/>
        <v>134314</v>
      </c>
      <c r="E16" s="18">
        <f t="shared" si="1"/>
        <v>1.2306133322094353E-2</v>
      </c>
      <c r="F16" s="2"/>
      <c r="G16" s="2"/>
    </row>
    <row r="17" spans="1:7" ht="18" customHeight="1">
      <c r="A17" s="9" t="s">
        <v>10</v>
      </c>
      <c r="B17" s="17">
        <v>7518868</v>
      </c>
      <c r="C17" s="17">
        <v>7546033</v>
      </c>
      <c r="D17" s="17">
        <f t="shared" si="0"/>
        <v>27165</v>
      </c>
      <c r="E17" s="18">
        <f t="shared" si="1"/>
        <v>3.6129108796696522E-3</v>
      </c>
      <c r="F17" s="2"/>
      <c r="G17" s="2"/>
    </row>
    <row r="18" spans="1:7" ht="18" customHeight="1">
      <c r="A18" s="19" t="s">
        <v>11</v>
      </c>
      <c r="B18" s="20">
        <v>1850977</v>
      </c>
      <c r="C18" s="20">
        <v>1869496</v>
      </c>
      <c r="D18" s="20">
        <f t="shared" si="0"/>
        <v>18519</v>
      </c>
      <c r="E18" s="21">
        <f t="shared" si="1"/>
        <v>1.0004986555748666E-2</v>
      </c>
      <c r="F18" s="2"/>
      <c r="G18" s="2"/>
    </row>
    <row r="19" spans="1:7" ht="18" customHeight="1">
      <c r="A19" s="9" t="s">
        <v>12</v>
      </c>
      <c r="B19" s="17">
        <v>1955175</v>
      </c>
      <c r="C19" s="17">
        <v>1957284</v>
      </c>
      <c r="D19" s="17">
        <f t="shared" si="0"/>
        <v>2109</v>
      </c>
      <c r="E19" s="18">
        <f t="shared" si="1"/>
        <v>1.0786758218573785E-3</v>
      </c>
      <c r="F19" s="2"/>
      <c r="G19" s="2"/>
    </row>
    <row r="20" spans="1:7" ht="18" customHeight="1">
      <c r="A20" s="9" t="s">
        <v>13</v>
      </c>
      <c r="B20" s="17">
        <v>37920561</v>
      </c>
      <c r="C20" s="17">
        <v>38224509</v>
      </c>
      <c r="D20" s="17">
        <f t="shared" si="0"/>
        <v>303948</v>
      </c>
      <c r="E20" s="18">
        <f t="shared" si="1"/>
        <v>8.0153877470325405E-3</v>
      </c>
      <c r="F20" s="2"/>
      <c r="G20" s="2"/>
    </row>
    <row r="21" spans="1:7" ht="18" customHeight="1">
      <c r="A21" s="9" t="s">
        <v>14</v>
      </c>
      <c r="B21" s="17">
        <v>19757815</v>
      </c>
      <c r="C21" s="17">
        <v>19810511</v>
      </c>
      <c r="D21" s="17">
        <f t="shared" si="0"/>
        <v>52696</v>
      </c>
      <c r="E21" s="18">
        <f t="shared" si="1"/>
        <v>2.6670965387620036E-3</v>
      </c>
      <c r="F21" s="2"/>
      <c r="G21" s="2"/>
    </row>
    <row r="22" spans="1:7" ht="18" customHeight="1">
      <c r="A22" s="19" t="s">
        <v>15</v>
      </c>
      <c r="B22" s="20">
        <v>2320867</v>
      </c>
      <c r="C22" s="20">
        <v>2337828</v>
      </c>
      <c r="D22" s="20">
        <f t="shared" si="0"/>
        <v>16961</v>
      </c>
      <c r="E22" s="21">
        <f t="shared" si="1"/>
        <v>7.308044795328642E-3</v>
      </c>
      <c r="F22" s="2"/>
      <c r="G22" s="2"/>
    </row>
    <row r="23" spans="1:7" ht="18" customHeight="1">
      <c r="A23" s="9" t="s">
        <v>16</v>
      </c>
      <c r="B23" s="17">
        <v>5988398</v>
      </c>
      <c r="C23" s="17">
        <v>6050575</v>
      </c>
      <c r="D23" s="17">
        <f t="shared" si="0"/>
        <v>62177</v>
      </c>
      <c r="E23" s="18">
        <f t="shared" si="1"/>
        <v>1.0382910421117634E-2</v>
      </c>
      <c r="F23" s="2"/>
      <c r="G23" s="2"/>
    </row>
    <row r="24" spans="1:7" ht="18" customHeight="1">
      <c r="A24" s="9" t="s">
        <v>17</v>
      </c>
      <c r="B24" s="17">
        <v>26812565</v>
      </c>
      <c r="C24" s="17">
        <v>26795752</v>
      </c>
      <c r="D24" s="17">
        <f t="shared" si="0"/>
        <v>-16813</v>
      </c>
      <c r="E24" s="18">
        <f t="shared" si="1"/>
        <v>-6.2705675492068734E-4</v>
      </c>
      <c r="F24" s="2"/>
      <c r="G24" s="2"/>
    </row>
    <row r="25" spans="1:7" ht="18" customHeight="1">
      <c r="A25" s="9" t="s">
        <v>18</v>
      </c>
      <c r="B25" s="17">
        <v>12501804</v>
      </c>
      <c r="C25" s="17">
        <v>12606524</v>
      </c>
      <c r="D25" s="17">
        <f t="shared" si="0"/>
        <v>104720</v>
      </c>
      <c r="E25" s="18">
        <f t="shared" si="1"/>
        <v>8.3763911192336719E-3</v>
      </c>
      <c r="F25" s="2"/>
      <c r="G25" s="2"/>
    </row>
    <row r="26" spans="1:7" ht="18" customHeight="1">
      <c r="A26" s="19" t="s">
        <v>19</v>
      </c>
      <c r="B26" s="20">
        <v>6002803</v>
      </c>
      <c r="C26" s="20">
        <v>6039407</v>
      </c>
      <c r="D26" s="20">
        <f t="shared" si="0"/>
        <v>36604</v>
      </c>
      <c r="E26" s="21">
        <f t="shared" si="1"/>
        <v>6.0978179693719752E-3</v>
      </c>
      <c r="F26" s="2"/>
      <c r="G26" s="2"/>
    </row>
    <row r="27" spans="1:7" ht="18" customHeight="1">
      <c r="A27" s="9" t="s">
        <v>20</v>
      </c>
      <c r="B27" s="17">
        <v>5426648</v>
      </c>
      <c r="C27" s="17">
        <v>5473903</v>
      </c>
      <c r="D27" s="17">
        <f t="shared" si="0"/>
        <v>47255</v>
      </c>
      <c r="E27" s="18">
        <f t="shared" si="1"/>
        <v>8.7079537865732224E-3</v>
      </c>
      <c r="F27" s="2"/>
      <c r="G27" s="2"/>
    </row>
    <row r="28" spans="1:7" ht="18" customHeight="1">
      <c r="A28" s="9" t="s">
        <v>21</v>
      </c>
      <c r="B28" s="17">
        <v>8154547</v>
      </c>
      <c r="C28" s="17">
        <v>8261970</v>
      </c>
      <c r="D28" s="17">
        <f t="shared" si="0"/>
        <v>107423</v>
      </c>
      <c r="E28" s="18">
        <f t="shared" si="1"/>
        <v>1.3173386578064975E-2</v>
      </c>
      <c r="F28" s="2"/>
      <c r="G28" s="2"/>
    </row>
    <row r="29" spans="1:7" ht="18" customHeight="1">
      <c r="A29" s="9" t="s">
        <v>22</v>
      </c>
      <c r="B29" s="17">
        <v>8888286</v>
      </c>
      <c r="C29" s="17">
        <v>8923122</v>
      </c>
      <c r="D29" s="17">
        <f t="shared" si="0"/>
        <v>34836</v>
      </c>
      <c r="E29" s="18">
        <f t="shared" si="1"/>
        <v>3.919315827596007E-3</v>
      </c>
      <c r="F29" s="2"/>
      <c r="G29" s="2"/>
    </row>
    <row r="30" spans="1:7" ht="18" customHeight="1">
      <c r="A30" s="19" t="s">
        <v>23</v>
      </c>
      <c r="B30" s="20">
        <v>3561244</v>
      </c>
      <c r="C30" s="20">
        <v>3598220</v>
      </c>
      <c r="D30" s="20">
        <f t="shared" si="0"/>
        <v>36976</v>
      </c>
      <c r="E30" s="21">
        <f t="shared" si="1"/>
        <v>1.0382888675979517E-2</v>
      </c>
      <c r="F30" s="2"/>
      <c r="G30" s="2"/>
    </row>
    <row r="31" spans="1:7" ht="18" customHeight="1">
      <c r="A31" s="9" t="s">
        <v>24</v>
      </c>
      <c r="B31" s="17">
        <v>12406916</v>
      </c>
      <c r="C31" s="17">
        <v>12493848</v>
      </c>
      <c r="D31" s="17">
        <f t="shared" si="0"/>
        <v>86932</v>
      </c>
      <c r="E31" s="18">
        <f t="shared" si="1"/>
        <v>7.0067372101173253E-3</v>
      </c>
      <c r="F31" s="2"/>
      <c r="G31" s="2"/>
    </row>
    <row r="32" spans="1:7" ht="18" customHeight="1">
      <c r="A32" s="9" t="s">
        <v>25</v>
      </c>
      <c r="B32" s="17">
        <v>13762091</v>
      </c>
      <c r="C32" s="17">
        <v>13843578</v>
      </c>
      <c r="D32" s="17">
        <f t="shared" si="0"/>
        <v>81487</v>
      </c>
      <c r="E32" s="18">
        <f t="shared" si="1"/>
        <v>5.9211205622750201E-3</v>
      </c>
      <c r="F32" s="2"/>
      <c r="G32" s="2"/>
    </row>
    <row r="33" spans="1:7" ht="18" customHeight="1">
      <c r="A33" s="9" t="s">
        <v>26</v>
      </c>
      <c r="B33" s="17">
        <v>19803803</v>
      </c>
      <c r="C33" s="17">
        <v>19905550</v>
      </c>
      <c r="D33" s="17">
        <f t="shared" si="0"/>
        <v>101747</v>
      </c>
      <c r="E33" s="18">
        <f t="shared" si="1"/>
        <v>5.1377505623541094E-3</v>
      </c>
      <c r="F33" s="2"/>
      <c r="G33" s="2"/>
    </row>
    <row r="34" spans="1:7" ht="18" customHeight="1">
      <c r="A34" s="19" t="s">
        <v>27</v>
      </c>
      <c r="B34" s="20">
        <v>10851240</v>
      </c>
      <c r="C34" s="20">
        <v>11396826</v>
      </c>
      <c r="D34" s="20">
        <f t="shared" si="0"/>
        <v>545586</v>
      </c>
      <c r="E34" s="21">
        <f t="shared" si="1"/>
        <v>5.0278677828524666E-2</v>
      </c>
      <c r="F34" s="2"/>
      <c r="G34" s="2"/>
    </row>
    <row r="35" spans="1:7" ht="18" customHeight="1">
      <c r="A35" s="9" t="s">
        <v>28</v>
      </c>
      <c r="B35" s="17">
        <v>5398062</v>
      </c>
      <c r="C35" s="17">
        <v>5563013</v>
      </c>
      <c r="D35" s="17">
        <f t="shared" si="0"/>
        <v>164951</v>
      </c>
      <c r="E35" s="18">
        <f t="shared" si="1"/>
        <v>3.055744821011689E-2</v>
      </c>
      <c r="F35" s="2"/>
      <c r="G35" s="2"/>
    </row>
    <row r="36" spans="1:7" ht="18" customHeight="1">
      <c r="A36" s="9" t="s">
        <v>29</v>
      </c>
      <c r="B36" s="17">
        <v>11705550</v>
      </c>
      <c r="C36" s="17">
        <v>11734062</v>
      </c>
      <c r="D36" s="17">
        <f t="shared" si="0"/>
        <v>28512</v>
      </c>
      <c r="E36" s="18">
        <f t="shared" si="1"/>
        <v>2.4357676486794727E-3</v>
      </c>
      <c r="F36" s="2"/>
      <c r="G36" s="2"/>
    </row>
    <row r="37" spans="1:7" ht="18" customHeight="1">
      <c r="A37" s="9" t="s">
        <v>30</v>
      </c>
      <c r="B37" s="17">
        <v>4893749</v>
      </c>
      <c r="C37" s="17">
        <v>4944560</v>
      </c>
      <c r="D37" s="17">
        <f t="shared" si="0"/>
        <v>50811</v>
      </c>
      <c r="E37" s="18">
        <f t="shared" si="1"/>
        <v>1.0382837370694738E-2</v>
      </c>
      <c r="F37" s="2"/>
      <c r="G37" s="2"/>
    </row>
    <row r="38" spans="1:7" ht="18" customHeight="1">
      <c r="A38" s="19" t="s">
        <v>31</v>
      </c>
      <c r="B38" s="20">
        <v>5021790</v>
      </c>
      <c r="C38" s="20">
        <v>4966813</v>
      </c>
      <c r="D38" s="20">
        <f t="shared" si="0"/>
        <v>-54977</v>
      </c>
      <c r="E38" s="21">
        <f t="shared" si="1"/>
        <v>-1.0947689967123277E-2</v>
      </c>
      <c r="F38" s="2"/>
      <c r="G38" s="2"/>
    </row>
    <row r="39" spans="1:7" ht="18" customHeight="1">
      <c r="A39" s="9" t="s">
        <v>32</v>
      </c>
      <c r="B39" s="17">
        <v>6023666</v>
      </c>
      <c r="C39" s="17">
        <v>6071412</v>
      </c>
      <c r="D39" s="17">
        <f t="shared" si="0"/>
        <v>47746</v>
      </c>
      <c r="E39" s="18">
        <f t="shared" si="1"/>
        <v>7.9264022938854845E-3</v>
      </c>
      <c r="F39" s="2"/>
      <c r="G39" s="2"/>
    </row>
    <row r="40" spans="1:7" ht="18" customHeight="1">
      <c r="A40" s="9" t="s">
        <v>33</v>
      </c>
      <c r="B40" s="17">
        <v>2571759</v>
      </c>
      <c r="C40" s="17">
        <v>2621526</v>
      </c>
      <c r="D40" s="17">
        <f t="shared" si="0"/>
        <v>49767</v>
      </c>
      <c r="E40" s="18">
        <f t="shared" si="1"/>
        <v>1.9351346685284276E-2</v>
      </c>
      <c r="F40" s="2"/>
      <c r="G40" s="2"/>
    </row>
    <row r="41" spans="1:7" ht="18" customHeight="1">
      <c r="A41" s="9" t="s">
        <v>34</v>
      </c>
      <c r="B41" s="17">
        <v>18217995</v>
      </c>
      <c r="C41" s="17">
        <v>18145531</v>
      </c>
      <c r="D41" s="17">
        <f t="shared" si="0"/>
        <v>-72464</v>
      </c>
      <c r="E41" s="18">
        <f t="shared" si="1"/>
        <v>-3.9776056585809801E-3</v>
      </c>
      <c r="F41" s="2"/>
      <c r="G41" s="2"/>
    </row>
    <row r="42" spans="1:7" ht="18" customHeight="1">
      <c r="A42" s="19" t="s">
        <v>35</v>
      </c>
      <c r="B42" s="20">
        <v>5491649</v>
      </c>
      <c r="C42" s="20">
        <v>5548668</v>
      </c>
      <c r="D42" s="20">
        <f t="shared" si="0"/>
        <v>57019</v>
      </c>
      <c r="E42" s="21">
        <f t="shared" si="1"/>
        <v>1.038285585987014E-2</v>
      </c>
      <c r="F42" s="2"/>
      <c r="G42" s="2"/>
    </row>
    <row r="43" spans="1:7" ht="18" customHeight="1">
      <c r="A43" s="9" t="s">
        <v>36</v>
      </c>
      <c r="B43" s="17">
        <v>37872846</v>
      </c>
      <c r="C43" s="17">
        <v>38073537</v>
      </c>
      <c r="D43" s="17">
        <f t="shared" si="0"/>
        <v>200691</v>
      </c>
      <c r="E43" s="18">
        <f t="shared" si="1"/>
        <v>5.2990736423663542E-3</v>
      </c>
      <c r="F43" s="2"/>
      <c r="G43" s="2"/>
    </row>
    <row r="44" spans="1:7" ht="18" customHeight="1">
      <c r="A44" s="9" t="s">
        <v>37</v>
      </c>
      <c r="B44" s="17">
        <v>19119367</v>
      </c>
      <c r="C44" s="17">
        <v>19795653</v>
      </c>
      <c r="D44" s="17">
        <f t="shared" si="0"/>
        <v>676286</v>
      </c>
      <c r="E44" s="18">
        <f t="shared" si="1"/>
        <v>3.5371777737202285E-2</v>
      </c>
      <c r="F44" s="2"/>
      <c r="G44" s="2"/>
    </row>
    <row r="45" spans="1:7" ht="18" customHeight="1">
      <c r="A45" s="9" t="s">
        <v>38</v>
      </c>
      <c r="B45" s="17">
        <v>4983302</v>
      </c>
      <c r="C45" s="17">
        <v>5035043</v>
      </c>
      <c r="D45" s="17">
        <f t="shared" si="0"/>
        <v>51741</v>
      </c>
      <c r="E45" s="18">
        <f t="shared" si="1"/>
        <v>1.0382874648175045E-2</v>
      </c>
      <c r="F45" s="2"/>
      <c r="G45" s="2"/>
    </row>
    <row r="46" spans="1:7" ht="18" customHeight="1">
      <c r="A46" s="19" t="s">
        <v>39</v>
      </c>
      <c r="B46" s="20">
        <v>23078213</v>
      </c>
      <c r="C46" s="20">
        <v>23265564</v>
      </c>
      <c r="D46" s="20">
        <f t="shared" si="0"/>
        <v>187351</v>
      </c>
      <c r="E46" s="21">
        <f t="shared" si="1"/>
        <v>8.1180895591872731E-3</v>
      </c>
      <c r="F46" s="2"/>
      <c r="G46" s="2"/>
    </row>
    <row r="47" spans="1:7" ht="18" customHeight="1">
      <c r="A47" s="9" t="s">
        <v>40</v>
      </c>
      <c r="B47" s="17">
        <v>6983784</v>
      </c>
      <c r="C47" s="17">
        <v>7003623</v>
      </c>
      <c r="D47" s="17">
        <f t="shared" si="0"/>
        <v>19839</v>
      </c>
      <c r="E47" s="18">
        <f t="shared" si="1"/>
        <v>2.8407235962624273E-3</v>
      </c>
      <c r="F47" s="2"/>
      <c r="G47" s="2"/>
    </row>
    <row r="48" spans="1:7" ht="18" customHeight="1">
      <c r="A48" s="9" t="s">
        <v>41</v>
      </c>
      <c r="B48" s="17">
        <v>8080992</v>
      </c>
      <c r="C48" s="17">
        <v>8221924</v>
      </c>
      <c r="D48" s="17">
        <f t="shared" si="0"/>
        <v>140932</v>
      </c>
      <c r="E48" s="18">
        <f t="shared" si="1"/>
        <v>1.7439938067009594E-2</v>
      </c>
      <c r="F48" s="2"/>
      <c r="G48" s="2"/>
    </row>
    <row r="49" spans="1:7" ht="18" customHeight="1">
      <c r="A49" s="9" t="s">
        <v>42</v>
      </c>
      <c r="B49" s="17">
        <v>25709054</v>
      </c>
      <c r="C49" s="17">
        <v>25924310</v>
      </c>
      <c r="D49" s="17">
        <f t="shared" si="0"/>
        <v>215256</v>
      </c>
      <c r="E49" s="18">
        <f t="shared" si="1"/>
        <v>8.3727701532697388E-3</v>
      </c>
      <c r="F49" s="2"/>
      <c r="G49" s="2"/>
    </row>
    <row r="50" spans="1:7" ht="18" customHeight="1">
      <c r="A50" s="19" t="s">
        <v>43</v>
      </c>
      <c r="B50" s="20">
        <v>6488984</v>
      </c>
      <c r="C50" s="20">
        <v>6422165</v>
      </c>
      <c r="D50" s="20">
        <f t="shared" si="0"/>
        <v>-66819</v>
      </c>
      <c r="E50" s="21">
        <f t="shared" si="1"/>
        <v>-1.0297297697143343E-2</v>
      </c>
      <c r="F50" s="2"/>
      <c r="G50" s="2"/>
    </row>
    <row r="51" spans="1:7" ht="18" customHeight="1">
      <c r="A51" s="9" t="s">
        <v>44</v>
      </c>
      <c r="B51" s="17">
        <v>2292037</v>
      </c>
      <c r="C51" s="17">
        <v>2277052</v>
      </c>
      <c r="D51" s="17">
        <f t="shared" si="0"/>
        <v>-14985</v>
      </c>
      <c r="E51" s="18">
        <f t="shared" si="1"/>
        <v>-6.5378525739331434E-3</v>
      </c>
      <c r="F51" s="2"/>
      <c r="G51" s="2"/>
    </row>
    <row r="52" spans="1:7" ht="18" customHeight="1">
      <c r="A52" s="9" t="s">
        <v>45</v>
      </c>
      <c r="B52" s="17">
        <v>9007952</v>
      </c>
      <c r="C52" s="17">
        <v>8979979</v>
      </c>
      <c r="D52" s="17">
        <f t="shared" si="0"/>
        <v>-27973</v>
      </c>
      <c r="E52" s="18">
        <f t="shared" si="1"/>
        <v>-3.1053673465400349E-3</v>
      </c>
      <c r="F52" s="2"/>
      <c r="G52" s="2"/>
    </row>
    <row r="53" spans="1:7" ht="18" customHeight="1">
      <c r="A53" s="9" t="s">
        <v>46</v>
      </c>
      <c r="B53" s="17">
        <v>4605717</v>
      </c>
      <c r="C53" s="17">
        <v>4653537</v>
      </c>
      <c r="D53" s="17">
        <f t="shared" si="0"/>
        <v>47820</v>
      </c>
      <c r="E53" s="18">
        <f t="shared" si="1"/>
        <v>1.0382748223566494E-2</v>
      </c>
      <c r="F53" s="2"/>
      <c r="G53" s="2"/>
    </row>
    <row r="54" spans="1:7" ht="18" customHeight="1">
      <c r="A54" s="19" t="s">
        <v>47</v>
      </c>
      <c r="B54" s="20">
        <v>12200903</v>
      </c>
      <c r="C54" s="20">
        <v>12323307</v>
      </c>
      <c r="D54" s="20">
        <f t="shared" si="0"/>
        <v>122404</v>
      </c>
      <c r="E54" s="21">
        <f t="shared" si="1"/>
        <v>1.003237219409088E-2</v>
      </c>
      <c r="F54" s="2"/>
      <c r="G54" s="2"/>
    </row>
    <row r="55" spans="1:7" ht="18" customHeight="1">
      <c r="A55" s="9" t="s">
        <v>48</v>
      </c>
      <c r="B55" s="17">
        <v>52111078</v>
      </c>
      <c r="C55" s="17">
        <v>52616735</v>
      </c>
      <c r="D55" s="17">
        <f t="shared" si="0"/>
        <v>505657</v>
      </c>
      <c r="E55" s="18">
        <f t="shared" si="1"/>
        <v>9.7034453979247936E-3</v>
      </c>
      <c r="F55" s="2"/>
      <c r="G55" s="2"/>
    </row>
    <row r="56" spans="1:7" ht="18" customHeight="1">
      <c r="A56" s="9" t="s">
        <v>49</v>
      </c>
      <c r="B56" s="17">
        <v>5842022</v>
      </c>
      <c r="C56" s="17">
        <v>5837153</v>
      </c>
      <c r="D56" s="17">
        <f t="shared" si="0"/>
        <v>-4869</v>
      </c>
      <c r="E56" s="18">
        <f t="shared" si="1"/>
        <v>-8.3344431089098941E-4</v>
      </c>
      <c r="F56" s="2"/>
      <c r="G56" s="2"/>
    </row>
    <row r="57" spans="1:7" ht="18" customHeight="1">
      <c r="A57" s="9" t="s">
        <v>50</v>
      </c>
      <c r="B57" s="17">
        <v>2157579</v>
      </c>
      <c r="C57" s="17">
        <v>2179981</v>
      </c>
      <c r="D57" s="17">
        <f t="shared" si="0"/>
        <v>22402</v>
      </c>
      <c r="E57" s="18">
        <f t="shared" si="1"/>
        <v>1.0382933834635951E-2</v>
      </c>
      <c r="F57" s="2"/>
      <c r="G57" s="2"/>
    </row>
    <row r="58" spans="1:7" ht="18" customHeight="1">
      <c r="A58" s="19" t="s">
        <v>51</v>
      </c>
      <c r="B58" s="20">
        <v>15583311</v>
      </c>
      <c r="C58" s="20">
        <v>15677914</v>
      </c>
      <c r="D58" s="20">
        <f t="shared" si="0"/>
        <v>94603</v>
      </c>
      <c r="E58" s="21">
        <f t="shared" si="1"/>
        <v>6.0707894490458414E-3</v>
      </c>
      <c r="F58" s="2"/>
      <c r="G58" s="2"/>
    </row>
    <row r="59" spans="1:7" ht="18" customHeight="1">
      <c r="A59" s="9" t="s">
        <v>52</v>
      </c>
      <c r="B59" s="17">
        <v>15040605</v>
      </c>
      <c r="C59" s="17">
        <v>15891995</v>
      </c>
      <c r="D59" s="17">
        <f t="shared" si="0"/>
        <v>851390</v>
      </c>
      <c r="E59" s="18">
        <f t="shared" si="1"/>
        <v>5.6606100618957815E-2</v>
      </c>
      <c r="F59" s="2"/>
      <c r="G59" s="2"/>
    </row>
    <row r="60" spans="1:7" ht="18" customHeight="1">
      <c r="A60" s="9" t="s">
        <v>53</v>
      </c>
      <c r="B60" s="17">
        <v>5271697</v>
      </c>
      <c r="C60" s="17">
        <v>5326432</v>
      </c>
      <c r="D60" s="17">
        <f t="shared" si="0"/>
        <v>54735</v>
      </c>
      <c r="E60" s="18">
        <f t="shared" si="1"/>
        <v>1.0382804626290168E-2</v>
      </c>
      <c r="F60" s="2"/>
      <c r="G60" s="2"/>
    </row>
    <row r="61" spans="1:7" ht="18" customHeight="1">
      <c r="A61" s="9" t="s">
        <v>54</v>
      </c>
      <c r="B61" s="17">
        <v>11469141</v>
      </c>
      <c r="C61" s="17">
        <v>11531892</v>
      </c>
      <c r="D61" s="17">
        <f t="shared" si="0"/>
        <v>62751</v>
      </c>
      <c r="E61" s="18">
        <f t="shared" si="1"/>
        <v>5.471290308489537E-3</v>
      </c>
      <c r="F61" s="2"/>
      <c r="G61" s="2"/>
    </row>
    <row r="62" spans="1:7" ht="18" customHeight="1">
      <c r="A62" s="9" t="s">
        <v>55</v>
      </c>
      <c r="B62" s="17">
        <v>3573339</v>
      </c>
      <c r="C62" s="17">
        <v>3610440</v>
      </c>
      <c r="D62" s="17">
        <f t="shared" si="0"/>
        <v>37101</v>
      </c>
      <c r="E62" s="18">
        <f t="shared" si="1"/>
        <v>1.0382726072169475E-2</v>
      </c>
      <c r="F62" s="2"/>
      <c r="G62" s="2"/>
    </row>
    <row r="63" spans="1:7" ht="18" customHeight="1">
      <c r="A63" s="22" t="s">
        <v>60</v>
      </c>
      <c r="B63" s="23">
        <f>SUM(B11:B62)</f>
        <v>659575256</v>
      </c>
      <c r="C63" s="23">
        <f>SUM(C11:C62)</f>
        <v>666423522</v>
      </c>
      <c r="D63" s="23">
        <f>SUM(D11:D62)</f>
        <v>6848266</v>
      </c>
      <c r="E63" s="24">
        <f t="shared" si="1"/>
        <v>1.0382842500083114E-2</v>
      </c>
      <c r="F63" s="2"/>
      <c r="G63" s="2"/>
    </row>
    <row r="64" spans="1:7" ht="18" customHeight="1">
      <c r="A64" s="9" t="s">
        <v>56</v>
      </c>
      <c r="B64" s="17">
        <v>309385</v>
      </c>
      <c r="C64" s="17">
        <v>312597</v>
      </c>
      <c r="D64" s="17">
        <f>C64-B64</f>
        <v>3212</v>
      </c>
      <c r="E64" s="18">
        <f t="shared" si="1"/>
        <v>1.0381886646088207E-2</v>
      </c>
      <c r="F64" s="2"/>
      <c r="G64" s="2"/>
    </row>
    <row r="65" spans="1:7" ht="18" customHeight="1">
      <c r="A65" s="19" t="s">
        <v>57</v>
      </c>
      <c r="B65" s="20">
        <v>1302359</v>
      </c>
      <c r="C65" s="20">
        <v>1315881</v>
      </c>
      <c r="D65" s="20">
        <f>C65-B65</f>
        <v>13522</v>
      </c>
      <c r="E65" s="21">
        <f t="shared" si="1"/>
        <v>1.038269785827103E-2</v>
      </c>
      <c r="F65" s="2"/>
      <c r="G65" s="2"/>
    </row>
    <row r="66" spans="1:7" ht="18" customHeight="1">
      <c r="A66" s="22" t="s">
        <v>58</v>
      </c>
      <c r="B66" s="23">
        <f>+B65+B64</f>
        <v>1611744</v>
      </c>
      <c r="C66" s="23">
        <f>+C65+C64</f>
        <v>1628478</v>
      </c>
      <c r="D66" s="23">
        <f>+D65+D64</f>
        <v>16734</v>
      </c>
      <c r="E66" s="24">
        <f t="shared" si="1"/>
        <v>1.0382542140687356E-2</v>
      </c>
      <c r="F66" s="2"/>
      <c r="G66" s="2"/>
    </row>
    <row r="67" spans="1:7" ht="18" customHeight="1">
      <c r="A67" s="9"/>
      <c r="B67" s="25"/>
      <c r="C67" s="25"/>
      <c r="D67" s="25"/>
      <c r="E67" s="16"/>
      <c r="F67" s="2"/>
      <c r="G67" s="2"/>
    </row>
    <row r="68" spans="1:7">
      <c r="A68" s="28"/>
      <c r="B68" s="28"/>
      <c r="C68" s="28"/>
      <c r="D68" s="28"/>
      <c r="E68" s="28"/>
      <c r="F68" s="2"/>
      <c r="G68" s="2"/>
    </row>
    <row r="69" spans="1:7">
      <c r="A69" s="26"/>
    </row>
  </sheetData>
  <mergeCells count="2">
    <mergeCell ref="K5:O5"/>
    <mergeCell ref="A68:E68"/>
  </mergeCells>
  <printOptions horizontalCentered="1"/>
  <pageMargins left="0.55000000000000004" right="0.5" top="0.55000000000000004" bottom="0.55000000000000004" header="0" footer="0"/>
  <pageSetup scale="6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840C8B-9DBA-4632-8F2E-8F7CE1421285}"/>
</file>

<file path=customXml/itemProps2.xml><?xml version="1.0" encoding="utf-8"?>
<ds:datastoreItem xmlns:ds="http://schemas.openxmlformats.org/officeDocument/2006/customXml" ds:itemID="{692897FA-1F82-4275-AA3A-FD1FFE0BB651}"/>
</file>

<file path=customXml/itemProps3.xml><?xml version="1.0" encoding="utf-8"?>
<ds:datastoreItem xmlns:ds="http://schemas.openxmlformats.org/officeDocument/2006/customXml" ds:itemID="{25A96E29-8F2C-4174-830E-99C6AF5777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</vt:lpstr>
      <vt:lpstr>ES!Print_Area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litvin.david.j</dc:creator>
  <cp:lastModifiedBy>Donnelly, Evan J - ETA</cp:lastModifiedBy>
  <cp:lastPrinted>2020-04-07T23:58:14Z</cp:lastPrinted>
  <dcterms:created xsi:type="dcterms:W3CDTF">2010-01-29T18:36:59Z</dcterms:created>
  <dcterms:modified xsi:type="dcterms:W3CDTF">2020-04-21T17:38:21Z</dcterms:modified>
</cp:coreProperties>
</file>