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0\7 - Webpage - post FRN Published\Internet Posting\"/>
    </mc:Choice>
  </mc:AlternateContent>
  <bookViews>
    <workbookView xWindow="0" yWindow="0" windowWidth="19200" windowHeight="6900"/>
  </bookViews>
  <sheets>
    <sheet name="Adult" sheetId="130" r:id="rId1"/>
  </sheets>
  <definedNames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_Sorted" hidden="1">#REF!</definedName>
    <definedName name="_xlnm.Database">#REF!</definedName>
    <definedName name="FORFM">#REF!</definedName>
    <definedName name="_xlnm.Print_Area" localSheetId="0">Adult!$A$1:$E$70</definedName>
    <definedName name="_xlnm.Print_Area">#REF!</definedName>
    <definedName name="STFORM">#REF!</definedName>
  </definedNames>
  <calcPr calcId="162913"/>
</workbook>
</file>

<file path=xl/calcChain.xml><?xml version="1.0" encoding="utf-8"?>
<calcChain xmlns="http://schemas.openxmlformats.org/spreadsheetml/2006/main">
  <c r="C70" i="130" l="1"/>
  <c r="B70" i="130"/>
  <c r="D69" i="130"/>
  <c r="E69" i="130" s="1"/>
  <c r="D68" i="130"/>
  <c r="E68" i="130" s="1"/>
  <c r="D67" i="130"/>
  <c r="E67" i="130" s="1"/>
  <c r="D66" i="130"/>
  <c r="E66" i="130" s="1"/>
  <c r="D65" i="130"/>
  <c r="E65" i="130" s="1"/>
  <c r="C64" i="130"/>
  <c r="B64" i="130"/>
  <c r="D63" i="130"/>
  <c r="E63" i="130" s="1"/>
  <c r="D62" i="130"/>
  <c r="E62" i="130" s="1"/>
  <c r="D61" i="130"/>
  <c r="E61" i="130" s="1"/>
  <c r="D60" i="130"/>
  <c r="E60" i="130" s="1"/>
  <c r="D59" i="130"/>
  <c r="E59" i="130" s="1"/>
  <c r="D58" i="130"/>
  <c r="E58" i="130" s="1"/>
  <c r="D57" i="130"/>
  <c r="E57" i="130" s="1"/>
  <c r="D56" i="130"/>
  <c r="E56" i="130" s="1"/>
  <c r="D55" i="130"/>
  <c r="E55" i="130" s="1"/>
  <c r="D54" i="130"/>
  <c r="E54" i="130" s="1"/>
  <c r="D53" i="130"/>
  <c r="E53" i="130" s="1"/>
  <c r="D52" i="130"/>
  <c r="E52" i="130" s="1"/>
  <c r="D51" i="130"/>
  <c r="E51" i="130" s="1"/>
  <c r="D50" i="130"/>
  <c r="E50" i="130" s="1"/>
  <c r="D49" i="130"/>
  <c r="E49" i="130" s="1"/>
  <c r="D48" i="130"/>
  <c r="E48" i="130" s="1"/>
  <c r="D47" i="130"/>
  <c r="E47" i="130" s="1"/>
  <c r="D46" i="130"/>
  <c r="E46" i="130" s="1"/>
  <c r="D45" i="130"/>
  <c r="E45" i="130" s="1"/>
  <c r="D44" i="130"/>
  <c r="E44" i="130" s="1"/>
  <c r="D43" i="130"/>
  <c r="E43" i="130" s="1"/>
  <c r="D42" i="130"/>
  <c r="E42" i="130" s="1"/>
  <c r="D41" i="130"/>
  <c r="E41" i="130" s="1"/>
  <c r="D40" i="130"/>
  <c r="E40" i="130" s="1"/>
  <c r="D39" i="130"/>
  <c r="E39" i="130" s="1"/>
  <c r="D38" i="130"/>
  <c r="E38" i="130" s="1"/>
  <c r="D37" i="130"/>
  <c r="E37" i="130" s="1"/>
  <c r="D36" i="130"/>
  <c r="E36" i="130" s="1"/>
  <c r="D35" i="130"/>
  <c r="E35" i="130" s="1"/>
  <c r="D34" i="130"/>
  <c r="E34" i="130" s="1"/>
  <c r="D33" i="130"/>
  <c r="E33" i="130" s="1"/>
  <c r="D32" i="130"/>
  <c r="E32" i="130" s="1"/>
  <c r="D31" i="130"/>
  <c r="E31" i="130" s="1"/>
  <c r="D30" i="130"/>
  <c r="E30" i="130" s="1"/>
  <c r="D29" i="130"/>
  <c r="E29" i="130" s="1"/>
  <c r="D28" i="130"/>
  <c r="E28" i="130" s="1"/>
  <c r="D27" i="130"/>
  <c r="E27" i="130" s="1"/>
  <c r="D26" i="130"/>
  <c r="E26" i="130" s="1"/>
  <c r="D25" i="130"/>
  <c r="E25" i="130" s="1"/>
  <c r="D24" i="130"/>
  <c r="E24" i="130" s="1"/>
  <c r="D23" i="130"/>
  <c r="E23" i="130" s="1"/>
  <c r="D22" i="130"/>
  <c r="E22" i="130" s="1"/>
  <c r="D21" i="130"/>
  <c r="E21" i="130" s="1"/>
  <c r="D20" i="130"/>
  <c r="E20" i="130" s="1"/>
  <c r="D19" i="130"/>
  <c r="E19" i="130" s="1"/>
  <c r="D18" i="130"/>
  <c r="E18" i="130" s="1"/>
  <c r="D17" i="130"/>
  <c r="E17" i="130" s="1"/>
  <c r="D16" i="130"/>
  <c r="E16" i="130" s="1"/>
  <c r="D15" i="130"/>
  <c r="E15" i="130" s="1"/>
  <c r="D14" i="130"/>
  <c r="E14" i="130" s="1"/>
  <c r="D13" i="130"/>
  <c r="E13" i="130" s="1"/>
  <c r="D12" i="130"/>
  <c r="E12" i="130" s="1"/>
  <c r="C10" i="130"/>
  <c r="B10" i="130"/>
  <c r="D64" i="130" l="1"/>
  <c r="D70" i="130"/>
  <c r="E70" i="130" s="1"/>
  <c r="E64" i="130" l="1"/>
  <c r="D10" i="130"/>
  <c r="E10" i="130" s="1"/>
</calcChain>
</file>

<file path=xl/sharedStrings.xml><?xml version="1.0" encoding="utf-8"?>
<sst xmlns="http://schemas.openxmlformats.org/spreadsheetml/2006/main" count="69" uniqueCount="69">
  <si>
    <t>U.S. Department of Labor</t>
  </si>
  <si>
    <t>Employment and Training Administration</t>
  </si>
  <si>
    <t>State</t>
  </si>
  <si>
    <t>Difference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</si>
  <si>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</si>
  <si>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</si>
  <si>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</si>
  <si>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</si>
  <si>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</si>
  <si>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</si>
  <si>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</si>
  <si>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</si>
  <si>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</si>
  <si>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</si>
  <si>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</si>
  <si>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</si>
  <si>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</si>
  <si>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</si>
  <si>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</si>
  <si>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</si>
  <si>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</si>
  <si>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</si>
  <si>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</si>
  <si>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</si>
  <si>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</si>
  <si>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</si>
  <si>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</si>
  <si>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</si>
  <si>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</si>
  <si>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</si>
  <si>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</si>
  <si>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</si>
  <si>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</si>
  <si>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</si>
  <si>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</si>
  <si>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</si>
  <si>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</si>
  <si>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</si>
  <si>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</si>
  <si>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</si>
  <si>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</si>
  <si>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</si>
  <si>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</si>
  <si>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</si>
  <si>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</si>
  <si>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</si>
  <si>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</si>
  <si>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</si>
  <si>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</si>
  <si>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</si>
  <si>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</si>
  <si>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</si>
  <si>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</si>
  <si>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</si>
  <si>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</si>
  <si>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</si>
  <si>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</si>
  <si>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State Total</t>
  </si>
  <si>
    <t>American Samoa</t>
  </si>
  <si>
    <t>Guam</t>
  </si>
  <si>
    <t>Northern Marianas</t>
  </si>
  <si>
    <t>Palau</t>
  </si>
  <si>
    <t>Virgin Islands</t>
  </si>
  <si>
    <t xml:space="preserve">    Outlying Areas Total</t>
  </si>
  <si>
    <t>%
Difference</t>
  </si>
  <si>
    <t>WIOA Adult Activities State Allotments</t>
  </si>
  <si>
    <t>PY 2019</t>
  </si>
  <si>
    <t>Comparison of PY 2020 Allotments vs PY 2019 Allotments</t>
  </si>
  <si>
    <t>PY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</si>
</sst>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00000000%"/>
  </numFmts>
  <fonts count="34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SWISS"/>
    </font>
    <font>
      <sz val="12"/>
      <name val="SWISS"/>
    </font>
    <font>
      <b/>
      <sz val="12"/>
      <name val="SWISS"/>
    </font>
    <font>
      <b/>
      <sz val="12"/>
      <name val="Arial"/>
      <family val="2"/>
    </font>
    <font>
      <sz val="10"/>
      <name val="SWISS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9"/>
      <name val="SWISS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</borders>
  <cellStyleXfs count="10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1" fontId="8" fillId="0" borderId="0" applyFont="0" applyFill="0" applyBorder="0" applyAlignment="0" applyProtection="0"/>
    <xf numFmtId="41" fontId="27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8" fillId="0" borderId="0" applyFont="0" applyFill="0" applyBorder="0" applyAlignment="0" applyProtection="0"/>
    <xf numFmtId="42" fontId="27" fillId="0" borderId="0" applyFont="0" applyFill="0" applyBorder="0" applyAlignment="0" applyProtection="0"/>
    <xf numFmtId="5" fontId="29" fillId="0" borderId="0" applyFont="0" applyFill="0" applyBorder="0" applyAlignment="0" applyProtection="0"/>
    <xf numFmtId="42" fontId="8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0" fillId="0" borderId="0" applyNumberFormat="0" applyFont="0" applyFill="0" applyAlignment="0" applyProtection="0"/>
    <xf numFmtId="0" fontId="6" fillId="0" borderId="0" applyNumberFormat="0" applyFon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4" applyNumberFormat="0" applyFill="0" applyAlignment="0" applyProtection="0"/>
    <xf numFmtId="0" fontId="23" fillId="22" borderId="0" applyNumberFormat="0" applyBorder="0" applyAlignment="0" applyProtection="0"/>
    <xf numFmtId="0" fontId="2" fillId="0" borderId="0"/>
    <xf numFmtId="0" fontId="4" fillId="0" borderId="0"/>
    <xf numFmtId="0" fontId="9" fillId="0" borderId="0"/>
    <xf numFmtId="0" fontId="27" fillId="0" borderId="0">
      <alignment vertical="top"/>
    </xf>
    <xf numFmtId="0" fontId="28" fillId="0" borderId="0"/>
    <xf numFmtId="0" fontId="29" fillId="0" borderId="0">
      <alignment vertical="top"/>
    </xf>
    <xf numFmtId="0" fontId="9" fillId="23" borderId="5" applyNumberFormat="0" applyFont="0" applyAlignment="0" applyProtection="0"/>
    <xf numFmtId="0" fontId="24" fillId="20" borderId="6" applyNumberFormat="0" applyAlignment="0" applyProtection="0"/>
    <xf numFmtId="10" fontId="27" fillId="0" borderId="0" applyFont="0" applyFill="0" applyBorder="0" applyAlignment="0" applyProtection="0"/>
    <xf numFmtId="10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7" applyNumberFormat="0" applyFont="0" applyBorder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>
      <alignment vertical="top"/>
    </xf>
    <xf numFmtId="5" fontId="1" fillId="0" borderId="0" applyFont="0" applyFill="0" applyBorder="0" applyAlignment="0" applyProtection="0"/>
    <xf numFmtId="0" fontId="30" fillId="0" borderId="0">
      <alignment vertical="top"/>
    </xf>
    <xf numFmtId="4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31" fillId="0" borderId="0"/>
    <xf numFmtId="41" fontId="1" fillId="0" borderId="0" applyFont="0" applyFill="0" applyBorder="0" applyAlignment="0" applyProtection="0"/>
    <xf numFmtId="5" fontId="30" fillId="0" borderId="0" applyFont="0" applyFill="0" applyBorder="0" applyAlignment="0" applyProtection="0"/>
    <xf numFmtId="0" fontId="30" fillId="0" borderId="0">
      <alignment vertical="top"/>
    </xf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0"/>
    <xf numFmtId="0" fontId="1" fillId="0" borderId="0">
      <alignment vertical="top"/>
    </xf>
    <xf numFmtId="0" fontId="2" fillId="0" borderId="0"/>
    <xf numFmtId="0" fontId="1" fillId="0" borderId="0">
      <alignment vertical="top"/>
    </xf>
    <xf numFmtId="0" fontId="2" fillId="23" borderId="5" applyNumberFormat="0" applyFont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top"/>
    </xf>
    <xf numFmtId="0" fontId="2" fillId="0" borderId="0"/>
    <xf numFmtId="0" fontId="4" fillId="0" borderId="0"/>
    <xf numFmtId="0" fontId="2" fillId="0" borderId="0"/>
    <xf numFmtId="10" fontId="1" fillId="0" borderId="0" applyFont="0" applyFill="0" applyBorder="0" applyAlignment="0" applyProtection="0"/>
    <xf numFmtId="0" fontId="32" fillId="0" borderId="0"/>
  </cellStyleXfs>
  <cellXfs count="29">
    <xf numFmtId="0" fontId="0" fillId="0" borderId="0" xfId="0"/>
    <xf numFmtId="0" fontId="3" fillId="0" borderId="0" xfId="108" applyFont="1" applyFill="1" applyAlignment="1" applyProtection="1">
      <alignment horizontal="centerContinuous"/>
    </xf>
    <xf numFmtId="0" fontId="4" fillId="0" borderId="0" xfId="108" applyFont="1" applyFill="1" applyAlignment="1" applyProtection="1">
      <alignment horizontal="centerContinuous"/>
    </xf>
    <xf numFmtId="0" fontId="32" fillId="0" borderId="0" xfId="108" applyFill="1"/>
    <xf numFmtId="0" fontId="5" fillId="0" borderId="0" xfId="108" applyFont="1" applyFill="1" applyAlignment="1" applyProtection="1">
      <alignment horizontal="centerContinuous"/>
    </xf>
    <xf numFmtId="0" fontId="4" fillId="0" borderId="0" xfId="108" applyFont="1" applyFill="1" applyProtection="1"/>
    <xf numFmtId="0" fontId="5" fillId="0" borderId="9" xfId="108" applyFont="1" applyFill="1" applyBorder="1" applyProtection="1"/>
    <xf numFmtId="0" fontId="5" fillId="0" borderId="9" xfId="108" applyFont="1" applyFill="1" applyBorder="1" applyAlignment="1" applyProtection="1">
      <alignment horizontal="center" wrapText="1"/>
    </xf>
    <xf numFmtId="0" fontId="5" fillId="0" borderId="9" xfId="108" applyFont="1" applyFill="1" applyBorder="1" applyAlignment="1" applyProtection="1">
      <alignment horizontal="center"/>
    </xf>
    <xf numFmtId="0" fontId="5" fillId="0" borderId="0" xfId="108" applyFont="1" applyFill="1" applyBorder="1" applyProtection="1"/>
    <xf numFmtId="0" fontId="4" fillId="0" borderId="0" xfId="108" applyFont="1" applyFill="1" applyBorder="1" applyProtection="1"/>
    <xf numFmtId="37" fontId="4" fillId="0" borderId="0" xfId="108" applyNumberFormat="1" applyFont="1" applyFill="1" applyBorder="1" applyProtection="1"/>
    <xf numFmtId="10" fontId="4" fillId="0" borderId="0" xfId="108" applyNumberFormat="1" applyFont="1" applyFill="1" applyBorder="1" applyProtection="1"/>
    <xf numFmtId="0" fontId="5" fillId="0" borderId="8" xfId="108" applyFont="1" applyFill="1" applyBorder="1" applyProtection="1"/>
    <xf numFmtId="37" fontId="4" fillId="0" borderId="8" xfId="108" applyNumberFormat="1" applyFont="1" applyFill="1" applyBorder="1" applyProtection="1"/>
    <xf numFmtId="10" fontId="4" fillId="0" borderId="8" xfId="108" applyNumberFormat="1" applyFont="1" applyFill="1" applyBorder="1" applyProtection="1"/>
    <xf numFmtId="37" fontId="5" fillId="0" borderId="9" xfId="108" applyNumberFormat="1" applyFont="1" applyFill="1" applyBorder="1" applyProtection="1"/>
    <xf numFmtId="10" fontId="5" fillId="0" borderId="9" xfId="108" applyNumberFormat="1" applyFont="1" applyFill="1" applyBorder="1" applyProtection="1"/>
    <xf numFmtId="10" fontId="5" fillId="0" borderId="9" xfId="108" applyNumberFormat="1" applyFont="1" applyFill="1" applyBorder="1" applyAlignment="1" applyProtection="1">
      <alignment horizontal="right"/>
    </xf>
    <xf numFmtId="0" fontId="2" fillId="0" borderId="0" xfId="108" applyFont="1" applyFill="1" applyBorder="1" applyProtection="1"/>
    <xf numFmtId="0" fontId="7" fillId="0" borderId="0" xfId="108" quotePrefix="1" applyFont="1" applyFill="1" applyAlignment="1" applyProtection="1">
      <alignment horizontal="left"/>
    </xf>
    <xf numFmtId="0" fontId="2" fillId="0" borderId="0" xfId="108" applyFont="1" applyFill="1" applyProtection="1"/>
    <xf numFmtId="5" fontId="5" fillId="0" borderId="0" xfId="108" applyNumberFormat="1" applyFont="1" applyFill="1" applyBorder="1" applyProtection="1"/>
    <xf numFmtId="10" fontId="5" fillId="0" borderId="0" xfId="108" applyNumberFormat="1" applyFont="1" applyFill="1" applyBorder="1" applyProtection="1"/>
    <xf numFmtId="164" fontId="2" fillId="0" borderId="0" xfId="108" applyNumberFormat="1" applyFont="1" applyFill="1" applyProtection="1"/>
    <xf numFmtId="37" fontId="33" fillId="0" borderId="0" xfId="108" applyNumberFormat="1" applyFont="1" applyFill="1" applyProtection="1"/>
    <xf numFmtId="22" fontId="7" fillId="0" borderId="0" xfId="108" applyNumberFormat="1" applyFont="1" applyFill="1" applyProtection="1"/>
    <xf numFmtId="0" fontId="5" fillId="0" borderId="0" xfId="108" applyFont="1" applyFill="1" applyAlignment="1" applyProtection="1">
      <alignment horizontal="center" wrapText="1"/>
    </xf>
    <xf numFmtId="0" fontId="32" fillId="0" borderId="0" xfId="108" applyFill="1" applyAlignment="1">
      <alignment horizontal="center" wrapText="1"/>
    </xf>
  </cellXfs>
  <cellStyles count="109">
    <cellStyle name="20% - Accent1" xfId="1" builtinId="30" customBuiltin="1"/>
    <cellStyle name="20% - Accent1 2" xfId="73"/>
    <cellStyle name="20% - Accent2" xfId="2" builtinId="34" customBuiltin="1"/>
    <cellStyle name="20% - Accent2 2" xfId="74"/>
    <cellStyle name="20% - Accent3" xfId="3" builtinId="38" customBuiltin="1"/>
    <cellStyle name="20% - Accent3 2" xfId="75"/>
    <cellStyle name="20% - Accent4" xfId="4" builtinId="42" customBuiltin="1"/>
    <cellStyle name="20% - Accent4 2" xfId="76"/>
    <cellStyle name="20% - Accent5" xfId="5" builtinId="46" customBuiltin="1"/>
    <cellStyle name="20% - Accent5 2" xfId="77"/>
    <cellStyle name="20% - Accent6" xfId="6" builtinId="50" customBuiltin="1"/>
    <cellStyle name="20% - Accent6 2" xfId="78"/>
    <cellStyle name="40% - Accent1" xfId="7" builtinId="31" customBuiltin="1"/>
    <cellStyle name="40% - Accent1 2" xfId="79"/>
    <cellStyle name="40% - Accent2" xfId="8" builtinId="35" customBuiltin="1"/>
    <cellStyle name="40% - Accent2 2" xfId="80"/>
    <cellStyle name="40% - Accent3" xfId="9" builtinId="39" customBuiltin="1"/>
    <cellStyle name="40% - Accent3 2" xfId="81"/>
    <cellStyle name="40% - Accent4" xfId="10" builtinId="43" customBuiltin="1"/>
    <cellStyle name="40% - Accent4 2" xfId="82"/>
    <cellStyle name="40% - Accent5" xfId="11" builtinId="47" customBuiltin="1"/>
    <cellStyle name="40% - Accent5 2" xfId="83"/>
    <cellStyle name="40% - Accent6" xfId="12" builtinId="51" customBuiltin="1"/>
    <cellStyle name="40% - Accent6 2" xfId="84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[0] 2" xfId="28"/>
    <cellStyle name="Comma [0] 2 2" xfId="85"/>
    <cellStyle name="Comma [0] 3" xfId="29"/>
    <cellStyle name="Comma [0] 3 2" xfId="86"/>
    <cellStyle name="Comma [0] 4" xfId="70"/>
    <cellStyle name="Comma 2" xfId="60"/>
    <cellStyle name="Comma 2 2" xfId="99"/>
    <cellStyle name="Comma 3" xfId="61"/>
    <cellStyle name="Comma 3 2" xfId="100"/>
    <cellStyle name="Comma 4" xfId="62"/>
    <cellStyle name="Comma 4 2" xfId="101"/>
    <cellStyle name="Comma 5" xfId="63"/>
    <cellStyle name="Comma 5 2" xfId="102"/>
    <cellStyle name="Comma0" xfId="30"/>
    <cellStyle name="Currency [0] 2" xfId="31"/>
    <cellStyle name="Currency [0] 2 2" xfId="87"/>
    <cellStyle name="Currency [0] 3" xfId="32"/>
    <cellStyle name="Currency [0] 3 2" xfId="88"/>
    <cellStyle name="Currency [0] 4" xfId="33"/>
    <cellStyle name="Currency [0] 4 2" xfId="89"/>
    <cellStyle name="Currency [0] 5" xfId="34"/>
    <cellStyle name="Currency [0] 5 2" xfId="90"/>
    <cellStyle name="Currency [0] 6" xfId="65"/>
    <cellStyle name="Currency [0] 7" xfId="67"/>
    <cellStyle name="Currency [0] 8" xfId="71"/>
    <cellStyle name="Currency0" xfId="35"/>
    <cellStyle name="Date" xfId="36"/>
    <cellStyle name="Explanatory Text" xfId="37" builtinId="53" customBuiltin="1"/>
    <cellStyle name="Fixed" xfId="38"/>
    <cellStyle name="Good" xfId="39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10" xfId="69"/>
    <cellStyle name="Normal 11" xfId="72"/>
    <cellStyle name="Normal 12" xfId="108"/>
    <cellStyle name="Normal 2" xfId="47"/>
    <cellStyle name="Normal 2 2" xfId="104"/>
    <cellStyle name="Normal 3" xfId="48"/>
    <cellStyle name="Normal 3 2" xfId="105"/>
    <cellStyle name="Normal 4" xfId="49"/>
    <cellStyle name="Normal 4 2" xfId="91"/>
    <cellStyle name="Normal 5" xfId="50"/>
    <cellStyle name="Normal 5 2" xfId="92"/>
    <cellStyle name="Normal 6" xfId="51"/>
    <cellStyle name="Normal 6 2" xfId="106"/>
    <cellStyle name="Normal 6 3" xfId="93"/>
    <cellStyle name="Normal 7" xfId="52"/>
    <cellStyle name="Normal 7 2" xfId="94"/>
    <cellStyle name="Normal 8" xfId="64"/>
    <cellStyle name="Normal 9" xfId="66"/>
    <cellStyle name="Normal 9 2" xfId="103"/>
    <cellStyle name="Note" xfId="53" builtinId="10" customBuiltin="1"/>
    <cellStyle name="Note 2" xfId="95"/>
    <cellStyle name="Output" xfId="54" builtinId="21" customBuiltin="1"/>
    <cellStyle name="Percent 2" xfId="55"/>
    <cellStyle name="Percent 2 2" xfId="96"/>
    <cellStyle name="Percent 3" xfId="56"/>
    <cellStyle name="Percent 3 2" xfId="107"/>
    <cellStyle name="Percent 3 3" xfId="97"/>
    <cellStyle name="Percent 4" xfId="68"/>
    <cellStyle name="Title" xfId="57" builtinId="15" customBuiltin="1"/>
    <cellStyle name="Total" xfId="58" builtinId="25" customBuiltin="1"/>
    <cellStyle name="Warning Text" xfId="59" builtinId="11" customBuiltin="1"/>
    <cellStyle name="Warning Text 2" xfId="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G72"/>
  <sheetViews>
    <sheetView tabSelected="1" zoomScaleNormal="100" workbookViewId="0"/>
  </sheetViews>
  <sheetFormatPr defaultColWidth="11.5703125" defaultRowHeight="15"/>
  <cols>
    <col min="1" max="1" width="24.5703125" style="3" customWidth="1"/>
    <col min="2" max="2" width="17.140625" style="3" customWidth="1"/>
    <col min="3" max="3" width="16.5703125" style="3" customWidth="1"/>
    <col min="4" max="4" width="18.28515625" style="3" customWidth="1"/>
    <col min="5" max="5" width="14" style="3" customWidth="1"/>
    <col min="6" max="6" width="11.5703125" style="3"/>
    <col min="7" max="7" width="12.7109375" style="3" customWidth="1"/>
    <col min="8" max="16384" width="11.5703125" style="3"/>
  </cols>
  <sheetData>
    <row r="1" spans="1:7">
      <c r="A1" s="1" t="s">
        <v>0</v>
      </c>
      <c r="B1" s="2"/>
      <c r="C1" s="2"/>
      <c r="D1" s="2"/>
      <c r="E1" s="2"/>
      <c r="F1" s="5"/>
    </row>
    <row r="2" spans="1:7">
      <c r="A2" s="1" t="s">
        <v>1</v>
      </c>
      <c r="B2" s="2"/>
      <c r="C2" s="2"/>
      <c r="D2" s="2"/>
      <c r="E2" s="2"/>
      <c r="F2" s="19"/>
      <c r="G2" s="21"/>
    </row>
    <row r="3" spans="1:7" ht="15.75" customHeight="1">
      <c r="A3" s="4" t="s">
        <v>65</v>
      </c>
      <c r="B3" s="2"/>
      <c r="C3" s="2"/>
      <c r="D3" s="2"/>
      <c r="E3" s="2"/>
      <c r="F3" s="21"/>
      <c r="G3" s="21"/>
    </row>
    <row r="4" spans="1:7" ht="15.75">
      <c r="A4" s="27" t="s">
        <v>67</v>
      </c>
      <c r="B4" s="28"/>
      <c r="C4" s="28"/>
      <c r="D4" s="28"/>
      <c r="E4" s="28"/>
      <c r="F4" s="21"/>
      <c r="G4" s="21"/>
    </row>
    <row r="5" spans="1:7" ht="15.75">
      <c r="A5" s="21"/>
      <c r="B5" s="2"/>
      <c r="C5" s="2"/>
      <c r="D5" s="2"/>
      <c r="E5" s="2"/>
      <c r="G5" s="4"/>
    </row>
    <row r="6" spans="1:7" ht="10.5" customHeight="1">
      <c r="A6" s="5"/>
      <c r="B6" s="20"/>
      <c r="C6" s="5"/>
      <c r="D6" s="5"/>
      <c r="E6" s="5"/>
      <c r="F6" s="21"/>
      <c r="G6" s="21"/>
    </row>
    <row r="7" spans="1:7" ht="48.6" customHeight="1">
      <c r="A7" s="6" t="s">
        <v>2</v>
      </c>
      <c r="B7" s="7" t="s">
        <v>66</v>
      </c>
      <c r="C7" s="7" t="s">
        <v>68</v>
      </c>
      <c r="D7" s="8" t="s">
        <v>3</v>
      </c>
      <c r="E7" s="7" t="s">
        <v>64</v>
      </c>
      <c r="F7" s="21"/>
      <c r="G7" s="21"/>
    </row>
    <row r="8" spans="1:7" ht="9" customHeight="1">
      <c r="A8" s="9"/>
      <c r="B8" s="9"/>
      <c r="C8" s="9"/>
      <c r="D8" s="9"/>
      <c r="E8" s="9"/>
      <c r="F8" s="21"/>
      <c r="G8" s="21"/>
    </row>
    <row r="9" spans="1:7" ht="6" customHeight="1">
      <c r="A9" s="9"/>
      <c r="B9" s="9"/>
      <c r="C9" s="9"/>
      <c r="D9" s="9"/>
      <c r="E9" s="9"/>
      <c r="F9" s="21"/>
      <c r="G9" s="21"/>
    </row>
    <row r="10" spans="1:7" ht="24" customHeight="1">
      <c r="A10" s="9" t="s">
        <v>4</v>
      </c>
      <c r="B10" s="22">
        <f>B64+B70</f>
        <v>843487000</v>
      </c>
      <c r="C10" s="22">
        <f>C64+C70</f>
        <v>854474000</v>
      </c>
      <c r="D10" s="22">
        <f>D64+D70</f>
        <v>10987000</v>
      </c>
      <c r="E10" s="23">
        <f>D10/B10</f>
        <v>1.3025689785379027E-2</v>
      </c>
      <c r="F10" s="21"/>
      <c r="G10" s="21"/>
    </row>
    <row r="11" spans="1:7" ht="9.75" customHeight="1">
      <c r="A11" s="10"/>
      <c r="B11" s="10"/>
      <c r="C11" s="10"/>
      <c r="D11" s="10"/>
      <c r="E11" s="10"/>
      <c r="F11" s="21"/>
      <c r="G11" s="21"/>
    </row>
    <row r="12" spans="1:7" ht="18" customHeight="1">
      <c r="A12" s="9" t="s">
        <v>5</v>
      </c>
      <c r="B12" s="11">
        <v>14711809</v>
      </c>
      <c r="C12" s="11">
        <v>13413096</v>
      </c>
      <c r="D12" s="11">
        <f t="shared" ref="D12:D63" si="0">C12-B12</f>
        <v>-1298713</v>
      </c>
      <c r="E12" s="12">
        <f t="shared" ref="E12:E70" si="1">D12/B12</f>
        <v>-8.8276907347016265E-2</v>
      </c>
      <c r="F12" s="21"/>
      <c r="G12" s="24"/>
    </row>
    <row r="13" spans="1:7" ht="18" customHeight="1">
      <c r="A13" s="9" t="s">
        <v>6</v>
      </c>
      <c r="B13" s="11">
        <v>3957007</v>
      </c>
      <c r="C13" s="11">
        <v>4769805</v>
      </c>
      <c r="D13" s="11">
        <f t="shared" si="0"/>
        <v>812798</v>
      </c>
      <c r="E13" s="12">
        <f t="shared" si="1"/>
        <v>0.2054072686755419</v>
      </c>
      <c r="F13" s="21"/>
      <c r="G13" s="24"/>
    </row>
    <row r="14" spans="1:7" ht="18" customHeight="1">
      <c r="A14" s="9" t="s">
        <v>7</v>
      </c>
      <c r="B14" s="11">
        <v>24282345</v>
      </c>
      <c r="C14" s="11">
        <v>31978231</v>
      </c>
      <c r="D14" s="11">
        <f t="shared" si="0"/>
        <v>7695886</v>
      </c>
      <c r="E14" s="12">
        <f t="shared" si="1"/>
        <v>0.31693339337695764</v>
      </c>
      <c r="F14" s="21"/>
      <c r="G14" s="24"/>
    </row>
    <row r="15" spans="1:7" ht="18" customHeight="1">
      <c r="A15" s="13" t="s">
        <v>8</v>
      </c>
      <c r="B15" s="14">
        <v>5650246</v>
      </c>
      <c r="C15" s="14">
        <v>6015408</v>
      </c>
      <c r="D15" s="14">
        <f t="shared" si="0"/>
        <v>365162</v>
      </c>
      <c r="E15" s="15">
        <f t="shared" si="1"/>
        <v>6.4627628602365275E-2</v>
      </c>
      <c r="F15" s="21"/>
      <c r="G15" s="24"/>
    </row>
    <row r="16" spans="1:7" ht="18" customHeight="1">
      <c r="A16" s="9" t="s">
        <v>9</v>
      </c>
      <c r="B16" s="11">
        <v>114617248</v>
      </c>
      <c r="C16" s="11">
        <v>129604863</v>
      </c>
      <c r="D16" s="11">
        <f t="shared" si="0"/>
        <v>14987615</v>
      </c>
      <c r="E16" s="12">
        <f t="shared" si="1"/>
        <v>0.13076230027787789</v>
      </c>
      <c r="F16" s="21"/>
      <c r="G16" s="21"/>
    </row>
    <row r="17" spans="1:7" ht="18" customHeight="1">
      <c r="A17" s="9" t="s">
        <v>10</v>
      </c>
      <c r="B17" s="11">
        <v>7841113</v>
      </c>
      <c r="C17" s="11">
        <v>7246878</v>
      </c>
      <c r="D17" s="11">
        <f t="shared" si="0"/>
        <v>-594235</v>
      </c>
      <c r="E17" s="12">
        <f t="shared" si="1"/>
        <v>-7.5784521916722788E-2</v>
      </c>
      <c r="F17" s="21"/>
      <c r="G17" s="21"/>
    </row>
    <row r="18" spans="1:7" ht="18" customHeight="1">
      <c r="A18" s="9" t="s">
        <v>11</v>
      </c>
      <c r="B18" s="11">
        <v>9742854</v>
      </c>
      <c r="C18" s="11">
        <v>8882785</v>
      </c>
      <c r="D18" s="11">
        <f t="shared" si="0"/>
        <v>-860069</v>
      </c>
      <c r="E18" s="12">
        <f t="shared" si="1"/>
        <v>-8.8276905309265644E-2</v>
      </c>
      <c r="F18" s="21"/>
      <c r="G18" s="21"/>
    </row>
    <row r="19" spans="1:7" ht="18" customHeight="1">
      <c r="A19" s="13" t="s">
        <v>12</v>
      </c>
      <c r="B19" s="14">
        <v>2103446</v>
      </c>
      <c r="C19" s="14">
        <v>2130845</v>
      </c>
      <c r="D19" s="14">
        <f t="shared" si="0"/>
        <v>27399</v>
      </c>
      <c r="E19" s="15">
        <f t="shared" si="1"/>
        <v>1.3025768191814766E-2</v>
      </c>
      <c r="F19" s="21"/>
      <c r="G19" s="21"/>
    </row>
    <row r="20" spans="1:7" ht="18" customHeight="1">
      <c r="A20" s="9" t="s">
        <v>13</v>
      </c>
      <c r="B20" s="11">
        <v>3886654</v>
      </c>
      <c r="C20" s="11">
        <v>4645239</v>
      </c>
      <c r="D20" s="11">
        <f t="shared" si="0"/>
        <v>758585</v>
      </c>
      <c r="E20" s="12">
        <f t="shared" si="1"/>
        <v>0.19517687965020813</v>
      </c>
      <c r="F20" s="21"/>
      <c r="G20" s="21"/>
    </row>
    <row r="21" spans="1:7" ht="18" customHeight="1">
      <c r="A21" s="9" t="s">
        <v>14</v>
      </c>
      <c r="B21" s="11">
        <v>46351320</v>
      </c>
      <c r="C21" s="11">
        <v>42259570</v>
      </c>
      <c r="D21" s="11">
        <f t="shared" si="0"/>
        <v>-4091750</v>
      </c>
      <c r="E21" s="12">
        <f t="shared" si="1"/>
        <v>-8.8276881866578991E-2</v>
      </c>
      <c r="F21" s="21"/>
      <c r="G21" s="21"/>
    </row>
    <row r="22" spans="1:7" ht="18" customHeight="1">
      <c r="A22" s="9" t="s">
        <v>15</v>
      </c>
      <c r="B22" s="11">
        <v>22242515</v>
      </c>
      <c r="C22" s="11">
        <v>20279015</v>
      </c>
      <c r="D22" s="11">
        <f t="shared" si="0"/>
        <v>-1963500</v>
      </c>
      <c r="E22" s="12">
        <f t="shared" si="1"/>
        <v>-8.8276887753026126E-2</v>
      </c>
      <c r="F22" s="21"/>
      <c r="G22" s="21"/>
    </row>
    <row r="23" spans="1:7" ht="18" customHeight="1">
      <c r="A23" s="13" t="s">
        <v>16</v>
      </c>
      <c r="B23" s="14">
        <v>2103446</v>
      </c>
      <c r="C23" s="14">
        <v>2130845</v>
      </c>
      <c r="D23" s="14">
        <f t="shared" si="0"/>
        <v>27399</v>
      </c>
      <c r="E23" s="15">
        <f t="shared" si="1"/>
        <v>1.3025768191814766E-2</v>
      </c>
      <c r="F23" s="21"/>
      <c r="G23" s="21"/>
    </row>
    <row r="24" spans="1:7" ht="18" customHeight="1">
      <c r="A24" s="9" t="s">
        <v>17</v>
      </c>
      <c r="B24" s="11">
        <v>2103446</v>
      </c>
      <c r="C24" s="11">
        <v>2130845</v>
      </c>
      <c r="D24" s="11">
        <f t="shared" si="0"/>
        <v>27399</v>
      </c>
      <c r="E24" s="12">
        <f t="shared" si="1"/>
        <v>1.3025768191814766E-2</v>
      </c>
      <c r="F24" s="21"/>
      <c r="G24" s="21"/>
    </row>
    <row r="25" spans="1:7" ht="18" customHeight="1">
      <c r="A25" s="9" t="s">
        <v>18</v>
      </c>
      <c r="B25" s="11">
        <v>39309891</v>
      </c>
      <c r="C25" s="11">
        <v>45085051</v>
      </c>
      <c r="D25" s="11">
        <f t="shared" si="0"/>
        <v>5775160</v>
      </c>
      <c r="E25" s="12">
        <f t="shared" si="1"/>
        <v>0.14691366099183537</v>
      </c>
      <c r="F25" s="21"/>
      <c r="G25" s="21"/>
    </row>
    <row r="26" spans="1:7" ht="18" customHeight="1">
      <c r="A26" s="9" t="s">
        <v>19</v>
      </c>
      <c r="B26" s="11">
        <v>11700755</v>
      </c>
      <c r="C26" s="11">
        <v>12047106</v>
      </c>
      <c r="D26" s="11">
        <f t="shared" si="0"/>
        <v>346351</v>
      </c>
      <c r="E26" s="12">
        <f t="shared" si="1"/>
        <v>2.9600739439463522E-2</v>
      </c>
      <c r="F26" s="21"/>
      <c r="G26" s="21"/>
    </row>
    <row r="27" spans="1:7" ht="18" customHeight="1">
      <c r="A27" s="13" t="s">
        <v>20</v>
      </c>
      <c r="B27" s="14">
        <v>3057346</v>
      </c>
      <c r="C27" s="14">
        <v>2787453</v>
      </c>
      <c r="D27" s="14">
        <f t="shared" si="0"/>
        <v>-269893</v>
      </c>
      <c r="E27" s="15">
        <f t="shared" si="1"/>
        <v>-8.8276891133682617E-2</v>
      </c>
      <c r="F27" s="21"/>
      <c r="G27" s="21"/>
    </row>
    <row r="28" spans="1:7" ht="18" customHeight="1">
      <c r="A28" s="9" t="s">
        <v>21</v>
      </c>
      <c r="B28" s="11">
        <v>3925813</v>
      </c>
      <c r="C28" s="11">
        <v>3579254</v>
      </c>
      <c r="D28" s="11">
        <f t="shared" si="0"/>
        <v>-346559</v>
      </c>
      <c r="E28" s="12">
        <f t="shared" si="1"/>
        <v>-8.8277001477146261E-2</v>
      </c>
      <c r="F28" s="21"/>
      <c r="G28" s="21"/>
    </row>
    <row r="29" spans="1:7" ht="18" customHeight="1">
      <c r="A29" s="9" t="s">
        <v>22</v>
      </c>
      <c r="B29" s="11">
        <v>13357433</v>
      </c>
      <c r="C29" s="11">
        <v>14497419</v>
      </c>
      <c r="D29" s="11">
        <f t="shared" si="0"/>
        <v>1139986</v>
      </c>
      <c r="E29" s="12">
        <f t="shared" si="1"/>
        <v>8.5344691603543882E-2</v>
      </c>
      <c r="F29" s="21"/>
      <c r="G29" s="21"/>
    </row>
    <row r="30" spans="1:7" ht="18" customHeight="1">
      <c r="A30" s="9" t="s">
        <v>23</v>
      </c>
      <c r="B30" s="11">
        <v>15462994</v>
      </c>
      <c r="C30" s="11">
        <v>18045995</v>
      </c>
      <c r="D30" s="11">
        <f t="shared" si="0"/>
        <v>2583001</v>
      </c>
      <c r="E30" s="12">
        <f t="shared" si="1"/>
        <v>0.16704404075950621</v>
      </c>
      <c r="F30" s="21"/>
      <c r="G30" s="21"/>
    </row>
    <row r="31" spans="1:7" ht="18" customHeight="1">
      <c r="A31" s="13" t="s">
        <v>24</v>
      </c>
      <c r="B31" s="14">
        <v>2203404</v>
      </c>
      <c r="C31" s="14">
        <v>2130845</v>
      </c>
      <c r="D31" s="14">
        <f t="shared" si="0"/>
        <v>-72559</v>
      </c>
      <c r="E31" s="15">
        <f t="shared" si="1"/>
        <v>-3.2930411309047274E-2</v>
      </c>
      <c r="F31" s="21"/>
      <c r="G31" s="21"/>
    </row>
    <row r="32" spans="1:7" ht="18" customHeight="1">
      <c r="A32" s="9" t="s">
        <v>25</v>
      </c>
      <c r="B32" s="11">
        <v>13998991</v>
      </c>
      <c r="C32" s="11">
        <v>12763204</v>
      </c>
      <c r="D32" s="11">
        <f t="shared" si="0"/>
        <v>-1235787</v>
      </c>
      <c r="E32" s="12">
        <f t="shared" si="1"/>
        <v>-8.8276862239571416E-2</v>
      </c>
      <c r="F32" s="21"/>
      <c r="G32" s="21"/>
    </row>
    <row r="33" spans="1:7" ht="18" customHeight="1">
      <c r="A33" s="9" t="s">
        <v>26</v>
      </c>
      <c r="B33" s="11">
        <v>10518739</v>
      </c>
      <c r="C33" s="11">
        <v>9590178</v>
      </c>
      <c r="D33" s="11">
        <f t="shared" si="0"/>
        <v>-928561</v>
      </c>
      <c r="E33" s="12">
        <f t="shared" si="1"/>
        <v>-8.8276836225330807E-2</v>
      </c>
      <c r="F33" s="21"/>
      <c r="G33" s="21"/>
    </row>
    <row r="34" spans="1:7" ht="18" customHeight="1">
      <c r="A34" s="9" t="s">
        <v>27</v>
      </c>
      <c r="B34" s="11">
        <v>32076546</v>
      </c>
      <c r="C34" s="11">
        <v>32197079</v>
      </c>
      <c r="D34" s="11">
        <f t="shared" si="0"/>
        <v>120533</v>
      </c>
      <c r="E34" s="12">
        <f t="shared" si="1"/>
        <v>3.7576676740693963E-3</v>
      </c>
      <c r="F34" s="21"/>
      <c r="G34" s="21"/>
    </row>
    <row r="35" spans="1:7" ht="18" customHeight="1">
      <c r="A35" s="13" t="s">
        <v>28</v>
      </c>
      <c r="B35" s="14">
        <v>7633654</v>
      </c>
      <c r="C35" s="14">
        <v>6959779</v>
      </c>
      <c r="D35" s="14">
        <f t="shared" si="0"/>
        <v>-673875</v>
      </c>
      <c r="E35" s="15">
        <f t="shared" si="1"/>
        <v>-8.8276859286522555E-2</v>
      </c>
      <c r="F35" s="21"/>
      <c r="G35" s="21"/>
    </row>
    <row r="36" spans="1:7" ht="18" customHeight="1">
      <c r="A36" s="9" t="s">
        <v>29</v>
      </c>
      <c r="B36" s="11">
        <v>10003654</v>
      </c>
      <c r="C36" s="11">
        <v>12175423</v>
      </c>
      <c r="D36" s="11">
        <f t="shared" si="0"/>
        <v>2171769</v>
      </c>
      <c r="E36" s="12">
        <f t="shared" si="1"/>
        <v>0.21709757254699133</v>
      </c>
      <c r="F36" s="21"/>
      <c r="G36" s="21"/>
    </row>
    <row r="37" spans="1:7" ht="18" customHeight="1">
      <c r="A37" s="9" t="s">
        <v>30</v>
      </c>
      <c r="B37" s="11">
        <v>11806230</v>
      </c>
      <c r="C37" s="11">
        <v>10764013</v>
      </c>
      <c r="D37" s="11">
        <f t="shared" si="0"/>
        <v>-1042217</v>
      </c>
      <c r="E37" s="12">
        <f t="shared" si="1"/>
        <v>-8.8276867382729288E-2</v>
      </c>
      <c r="F37" s="21"/>
      <c r="G37" s="21"/>
    </row>
    <row r="38" spans="1:7" ht="18" customHeight="1">
      <c r="A38" s="9" t="s">
        <v>31</v>
      </c>
      <c r="B38" s="11">
        <v>2103446</v>
      </c>
      <c r="C38" s="11">
        <v>2130845</v>
      </c>
      <c r="D38" s="11">
        <f t="shared" si="0"/>
        <v>27399</v>
      </c>
      <c r="E38" s="12">
        <f t="shared" si="1"/>
        <v>1.3025768191814766E-2</v>
      </c>
      <c r="F38" s="21"/>
      <c r="G38" s="21"/>
    </row>
    <row r="39" spans="1:7" ht="18" customHeight="1">
      <c r="A39" s="13" t="s">
        <v>32</v>
      </c>
      <c r="B39" s="14">
        <v>2135850</v>
      </c>
      <c r="C39" s="14">
        <v>2566912</v>
      </c>
      <c r="D39" s="14">
        <f t="shared" si="0"/>
        <v>431062</v>
      </c>
      <c r="E39" s="15">
        <f t="shared" si="1"/>
        <v>0.20182222534354005</v>
      </c>
      <c r="F39" s="21"/>
      <c r="G39" s="21"/>
    </row>
    <row r="40" spans="1:7" ht="18" customHeight="1">
      <c r="A40" s="9" t="s">
        <v>33</v>
      </c>
      <c r="B40" s="11">
        <v>9719349</v>
      </c>
      <c r="C40" s="11">
        <v>9151271</v>
      </c>
      <c r="D40" s="11">
        <f t="shared" si="0"/>
        <v>-568078</v>
      </c>
      <c r="E40" s="12">
        <f t="shared" si="1"/>
        <v>-5.8448153266232129E-2</v>
      </c>
      <c r="F40" s="21"/>
      <c r="G40" s="21"/>
    </row>
    <row r="41" spans="1:7" ht="18" customHeight="1">
      <c r="A41" s="9" t="s">
        <v>34</v>
      </c>
      <c r="B41" s="11">
        <v>2103446</v>
      </c>
      <c r="C41" s="11">
        <v>2130845</v>
      </c>
      <c r="D41" s="11">
        <f t="shared" si="0"/>
        <v>27399</v>
      </c>
      <c r="E41" s="12">
        <f t="shared" si="1"/>
        <v>1.3025768191814766E-2</v>
      </c>
      <c r="F41" s="21"/>
      <c r="G41" s="21"/>
    </row>
    <row r="42" spans="1:7" ht="18" customHeight="1">
      <c r="A42" s="9" t="s">
        <v>35</v>
      </c>
      <c r="B42" s="11">
        <v>23630205</v>
      </c>
      <c r="C42" s="11">
        <v>21544204</v>
      </c>
      <c r="D42" s="11">
        <f t="shared" si="0"/>
        <v>-2086001</v>
      </c>
      <c r="E42" s="12">
        <f t="shared" si="1"/>
        <v>-8.8276889684198681E-2</v>
      </c>
      <c r="F42" s="21"/>
      <c r="G42" s="21"/>
    </row>
    <row r="43" spans="1:7" ht="18" customHeight="1">
      <c r="A43" s="13" t="s">
        <v>36</v>
      </c>
      <c r="B43" s="14">
        <v>8848216</v>
      </c>
      <c r="C43" s="14">
        <v>9150968</v>
      </c>
      <c r="D43" s="14">
        <f t="shared" si="0"/>
        <v>302752</v>
      </c>
      <c r="E43" s="15">
        <f t="shared" si="1"/>
        <v>3.4216162896565816E-2</v>
      </c>
      <c r="F43" s="21"/>
      <c r="G43" s="21"/>
    </row>
    <row r="44" spans="1:7" ht="18" customHeight="1">
      <c r="A44" s="9" t="s">
        <v>37</v>
      </c>
      <c r="B44" s="11">
        <v>60652953</v>
      </c>
      <c r="C44" s="11">
        <v>55298700</v>
      </c>
      <c r="D44" s="11">
        <f t="shared" si="0"/>
        <v>-5354253</v>
      </c>
      <c r="E44" s="12">
        <f t="shared" si="1"/>
        <v>-8.8276872520947167E-2</v>
      </c>
      <c r="F44" s="21"/>
      <c r="G44" s="21"/>
    </row>
    <row r="45" spans="1:7" ht="18" customHeight="1">
      <c r="A45" s="9" t="s">
        <v>38</v>
      </c>
      <c r="B45" s="11">
        <v>26199337</v>
      </c>
      <c r="C45" s="11">
        <v>24910558</v>
      </c>
      <c r="D45" s="11">
        <f t="shared" si="0"/>
        <v>-1288779</v>
      </c>
      <c r="E45" s="12">
        <f t="shared" si="1"/>
        <v>-4.9191282970252263E-2</v>
      </c>
      <c r="F45" s="21"/>
      <c r="G45" s="21"/>
    </row>
    <row r="46" spans="1:7" ht="18" customHeight="1">
      <c r="A46" s="9" t="s">
        <v>39</v>
      </c>
      <c r="B46" s="11">
        <v>2103446</v>
      </c>
      <c r="C46" s="11">
        <v>2130845</v>
      </c>
      <c r="D46" s="11">
        <f t="shared" si="0"/>
        <v>27399</v>
      </c>
      <c r="E46" s="12">
        <f t="shared" si="1"/>
        <v>1.3025768191814766E-2</v>
      </c>
      <c r="F46" s="21"/>
      <c r="G46" s="21"/>
    </row>
    <row r="47" spans="1:7" ht="18" customHeight="1">
      <c r="A47" s="13" t="s">
        <v>40</v>
      </c>
      <c r="B47" s="14">
        <v>38782006</v>
      </c>
      <c r="C47" s="14">
        <v>42414320</v>
      </c>
      <c r="D47" s="14">
        <f t="shared" si="0"/>
        <v>3632314</v>
      </c>
      <c r="E47" s="15">
        <f t="shared" si="1"/>
        <v>9.3659776134323733E-2</v>
      </c>
      <c r="F47" s="21"/>
      <c r="G47" s="21"/>
    </row>
    <row r="48" spans="1:7" ht="18" customHeight="1">
      <c r="A48" s="9" t="s">
        <v>41</v>
      </c>
      <c r="B48" s="11">
        <v>8176426</v>
      </c>
      <c r="C48" s="11">
        <v>7454637</v>
      </c>
      <c r="D48" s="11">
        <f t="shared" si="0"/>
        <v>-721789</v>
      </c>
      <c r="E48" s="12">
        <f t="shared" si="1"/>
        <v>-8.827683391251874E-2</v>
      </c>
      <c r="F48" s="21"/>
      <c r="G48" s="21"/>
    </row>
    <row r="49" spans="1:7" ht="18" customHeight="1">
      <c r="A49" s="9" t="s">
        <v>42</v>
      </c>
      <c r="B49" s="11">
        <v>8279404</v>
      </c>
      <c r="C49" s="11">
        <v>10257412</v>
      </c>
      <c r="D49" s="11">
        <f t="shared" si="0"/>
        <v>1978008</v>
      </c>
      <c r="E49" s="12">
        <f t="shared" si="1"/>
        <v>0.23890705176362936</v>
      </c>
      <c r="F49" s="21"/>
      <c r="G49" s="21"/>
    </row>
    <row r="50" spans="1:7" ht="18" customHeight="1">
      <c r="A50" s="9" t="s">
        <v>43</v>
      </c>
      <c r="B50" s="11">
        <v>33593768</v>
      </c>
      <c r="C50" s="11">
        <v>31312217</v>
      </c>
      <c r="D50" s="11">
        <f t="shared" si="0"/>
        <v>-2281551</v>
      </c>
      <c r="E50" s="12">
        <f t="shared" si="1"/>
        <v>-6.7915900353898967E-2</v>
      </c>
      <c r="F50" s="21"/>
      <c r="G50" s="21"/>
    </row>
    <row r="51" spans="1:7" ht="18" customHeight="1">
      <c r="A51" s="13" t="s">
        <v>44</v>
      </c>
      <c r="B51" s="14">
        <v>30891828</v>
      </c>
      <c r="C51" s="14">
        <v>29717827</v>
      </c>
      <c r="D51" s="14">
        <f t="shared" si="0"/>
        <v>-1174001</v>
      </c>
      <c r="E51" s="15">
        <f t="shared" si="1"/>
        <v>-3.8003610534151619E-2</v>
      </c>
      <c r="F51" s="21"/>
      <c r="G51" s="21"/>
    </row>
    <row r="52" spans="1:7" ht="18" customHeight="1">
      <c r="A52" s="9" t="s">
        <v>45</v>
      </c>
      <c r="B52" s="11">
        <v>2907668</v>
      </c>
      <c r="C52" s="11">
        <v>2650988</v>
      </c>
      <c r="D52" s="11">
        <f t="shared" si="0"/>
        <v>-256680</v>
      </c>
      <c r="E52" s="12">
        <f t="shared" si="1"/>
        <v>-8.8276928452629397E-2</v>
      </c>
      <c r="F52" s="21"/>
      <c r="G52" s="21"/>
    </row>
    <row r="53" spans="1:7" ht="18" customHeight="1">
      <c r="A53" s="9" t="s">
        <v>46</v>
      </c>
      <c r="B53" s="11">
        <v>11326204</v>
      </c>
      <c r="C53" s="11">
        <v>10326362</v>
      </c>
      <c r="D53" s="11">
        <f t="shared" si="0"/>
        <v>-999842</v>
      </c>
      <c r="E53" s="12">
        <f t="shared" si="1"/>
        <v>-8.8276884294155394E-2</v>
      </c>
      <c r="F53" s="21"/>
      <c r="G53" s="21"/>
    </row>
    <row r="54" spans="1:7" ht="18" customHeight="1">
      <c r="A54" s="9" t="s">
        <v>47</v>
      </c>
      <c r="B54" s="11">
        <v>2103446</v>
      </c>
      <c r="C54" s="11">
        <v>2130845</v>
      </c>
      <c r="D54" s="11">
        <f t="shared" si="0"/>
        <v>27399</v>
      </c>
      <c r="E54" s="12">
        <f t="shared" si="1"/>
        <v>1.3025768191814766E-2</v>
      </c>
      <c r="F54" s="21"/>
      <c r="G54" s="21"/>
    </row>
    <row r="55" spans="1:7" ht="18" customHeight="1">
      <c r="A55" s="13" t="s">
        <v>48</v>
      </c>
      <c r="B55" s="14">
        <v>15335341</v>
      </c>
      <c r="C55" s="14">
        <v>13981585</v>
      </c>
      <c r="D55" s="14">
        <f t="shared" si="0"/>
        <v>-1353756</v>
      </c>
      <c r="E55" s="15">
        <f t="shared" si="1"/>
        <v>-8.8276876269005045E-2</v>
      </c>
      <c r="F55" s="21"/>
      <c r="G55" s="21"/>
    </row>
    <row r="56" spans="1:7" ht="18" customHeight="1">
      <c r="A56" s="9" t="s">
        <v>49</v>
      </c>
      <c r="B56" s="11">
        <v>64789931</v>
      </c>
      <c r="C56" s="11">
        <v>59070478</v>
      </c>
      <c r="D56" s="11">
        <f t="shared" si="0"/>
        <v>-5719453</v>
      </c>
      <c r="E56" s="12">
        <f t="shared" si="1"/>
        <v>-8.8276880554171294E-2</v>
      </c>
      <c r="F56" s="21"/>
      <c r="G56" s="21"/>
    </row>
    <row r="57" spans="1:7" ht="18" customHeight="1">
      <c r="A57" s="9" t="s">
        <v>50</v>
      </c>
      <c r="B57" s="11">
        <v>2759043</v>
      </c>
      <c r="C57" s="11">
        <v>2515483</v>
      </c>
      <c r="D57" s="11">
        <f t="shared" si="0"/>
        <v>-243560</v>
      </c>
      <c r="E57" s="12">
        <f t="shared" si="1"/>
        <v>-8.8276985896921512E-2</v>
      </c>
      <c r="F57" s="21"/>
      <c r="G57" s="21"/>
    </row>
    <row r="58" spans="1:7" ht="18" customHeight="1">
      <c r="A58" s="9" t="s">
        <v>51</v>
      </c>
      <c r="B58" s="11">
        <v>2103446</v>
      </c>
      <c r="C58" s="11">
        <v>2130845</v>
      </c>
      <c r="D58" s="11">
        <f t="shared" si="0"/>
        <v>27399</v>
      </c>
      <c r="E58" s="12">
        <f t="shared" si="1"/>
        <v>1.3025768191814766E-2</v>
      </c>
      <c r="F58" s="21"/>
      <c r="G58" s="21"/>
    </row>
    <row r="59" spans="1:7" ht="18" customHeight="1">
      <c r="A59" s="13" t="s">
        <v>52</v>
      </c>
      <c r="B59" s="14">
        <v>11057427</v>
      </c>
      <c r="C59" s="14">
        <v>10081312</v>
      </c>
      <c r="D59" s="14">
        <f t="shared" si="0"/>
        <v>-976115</v>
      </c>
      <c r="E59" s="15">
        <f t="shared" si="1"/>
        <v>-8.8276865856767583E-2</v>
      </c>
      <c r="F59" s="21"/>
      <c r="G59" s="21"/>
    </row>
    <row r="60" spans="1:7" ht="18" customHeight="1">
      <c r="A60" s="9" t="s">
        <v>53</v>
      </c>
      <c r="B60" s="11">
        <v>19943123</v>
      </c>
      <c r="C60" s="11">
        <v>23947398</v>
      </c>
      <c r="D60" s="11">
        <f t="shared" si="0"/>
        <v>4004275</v>
      </c>
      <c r="E60" s="12">
        <f t="shared" si="1"/>
        <v>0.20078475171616803</v>
      </c>
      <c r="F60" s="21"/>
      <c r="G60" s="21"/>
    </row>
    <row r="61" spans="1:7" ht="18" customHeight="1">
      <c r="A61" s="9" t="s">
        <v>54</v>
      </c>
      <c r="B61" s="11">
        <v>6366593</v>
      </c>
      <c r="C61" s="11">
        <v>7145102</v>
      </c>
      <c r="D61" s="11">
        <f t="shared" si="0"/>
        <v>778509</v>
      </c>
      <c r="E61" s="12">
        <f t="shared" si="1"/>
        <v>0.12228031539003671</v>
      </c>
      <c r="F61" s="21"/>
      <c r="G61" s="21"/>
    </row>
    <row r="62" spans="1:7" ht="18" customHeight="1">
      <c r="A62" s="9" t="s">
        <v>55</v>
      </c>
      <c r="B62" s="11">
        <v>8714035</v>
      </c>
      <c r="C62" s="11">
        <v>7944787</v>
      </c>
      <c r="D62" s="11">
        <f t="shared" si="0"/>
        <v>-769248</v>
      </c>
      <c r="E62" s="12">
        <f t="shared" si="1"/>
        <v>-8.8276900425577814E-2</v>
      </c>
      <c r="F62" s="21"/>
      <c r="G62" s="21"/>
    </row>
    <row r="63" spans="1:7" ht="18" customHeight="1">
      <c r="A63" s="13" t="s">
        <v>56</v>
      </c>
      <c r="B63" s="14">
        <v>2103446</v>
      </c>
      <c r="C63" s="14">
        <v>2130845</v>
      </c>
      <c r="D63" s="14">
        <f t="shared" si="0"/>
        <v>27399</v>
      </c>
      <c r="E63" s="15">
        <f t="shared" si="1"/>
        <v>1.3025768191814766E-2</v>
      </c>
      <c r="F63" s="21"/>
      <c r="G63" s="21"/>
    </row>
    <row r="64" spans="1:7" ht="18" customHeight="1">
      <c r="A64" s="6" t="s">
        <v>57</v>
      </c>
      <c r="B64" s="16">
        <f>SUM(B12:B63)</f>
        <v>841378282</v>
      </c>
      <c r="C64" s="16">
        <f>SUM(C12:C63)</f>
        <v>852337815</v>
      </c>
      <c r="D64" s="16">
        <f>SUM(D12:D63)</f>
        <v>10959533</v>
      </c>
      <c r="E64" s="17">
        <f t="shared" si="1"/>
        <v>1.3025690387382735E-2</v>
      </c>
      <c r="F64" s="21"/>
      <c r="G64" s="21"/>
    </row>
    <row r="65" spans="1:7" ht="18" customHeight="1">
      <c r="A65" s="9" t="s">
        <v>58</v>
      </c>
      <c r="B65" s="11">
        <v>224974</v>
      </c>
      <c r="C65" s="11">
        <v>228013</v>
      </c>
      <c r="D65" s="11">
        <f>C65-B65</f>
        <v>3039</v>
      </c>
      <c r="E65" s="12">
        <f t="shared" si="1"/>
        <v>1.3508227617413568E-2</v>
      </c>
      <c r="F65" s="21"/>
      <c r="G65" s="21"/>
    </row>
    <row r="66" spans="1:7" ht="18" customHeight="1">
      <c r="A66" s="9" t="s">
        <v>59</v>
      </c>
      <c r="B66" s="11">
        <v>763630</v>
      </c>
      <c r="C66" s="11">
        <v>773943</v>
      </c>
      <c r="D66" s="11">
        <f>C66-B66</f>
        <v>10313</v>
      </c>
      <c r="E66" s="12">
        <f t="shared" si="1"/>
        <v>1.3505231591215642E-2</v>
      </c>
      <c r="F66" s="21"/>
      <c r="G66" s="21"/>
    </row>
    <row r="67" spans="1:7" ht="18" customHeight="1">
      <c r="A67" s="9" t="s">
        <v>60</v>
      </c>
      <c r="B67" s="11">
        <v>417217</v>
      </c>
      <c r="C67" s="11">
        <v>422852</v>
      </c>
      <c r="D67" s="11">
        <f>C67-B67</f>
        <v>5635</v>
      </c>
      <c r="E67" s="12">
        <f t="shared" si="1"/>
        <v>1.3506161062468691E-2</v>
      </c>
      <c r="F67" s="21"/>
      <c r="G67" s="21"/>
    </row>
    <row r="68" spans="1:7" ht="18" customHeight="1">
      <c r="A68" s="9" t="s">
        <v>61</v>
      </c>
      <c r="B68" s="11">
        <v>75000</v>
      </c>
      <c r="C68" s="11">
        <v>75000</v>
      </c>
      <c r="D68" s="11">
        <f>C68-B68</f>
        <v>0</v>
      </c>
      <c r="E68" s="12">
        <f t="shared" si="1"/>
        <v>0</v>
      </c>
      <c r="F68" s="21"/>
      <c r="G68" s="21"/>
    </row>
    <row r="69" spans="1:7" ht="18" customHeight="1">
      <c r="A69" s="13" t="s">
        <v>62</v>
      </c>
      <c r="B69" s="14">
        <v>627897</v>
      </c>
      <c r="C69" s="14">
        <v>636377</v>
      </c>
      <c r="D69" s="14">
        <f>C69-B69</f>
        <v>8480</v>
      </c>
      <c r="E69" s="15">
        <f t="shared" si="1"/>
        <v>1.3505399770981545E-2</v>
      </c>
      <c r="F69" s="21"/>
      <c r="G69" s="21"/>
    </row>
    <row r="70" spans="1:7" ht="18" customHeight="1">
      <c r="A70" s="6" t="s">
        <v>63</v>
      </c>
      <c r="B70" s="16">
        <f>SUM(B65:B69)</f>
        <v>2108718</v>
      </c>
      <c r="C70" s="16">
        <f>SUM(C65:C69)</f>
        <v>2136185</v>
      </c>
      <c r="D70" s="16">
        <f>SUM(D65:D69)</f>
        <v>27467</v>
      </c>
      <c r="E70" s="18">
        <f t="shared" si="1"/>
        <v>1.3025449585956965E-2</v>
      </c>
      <c r="F70" s="21"/>
      <c r="G70" s="21"/>
    </row>
    <row r="71" spans="1:7">
      <c r="A71" s="25"/>
      <c r="B71" s="5"/>
      <c r="C71" s="5"/>
      <c r="E71" s="5"/>
      <c r="F71" s="21"/>
      <c r="G71" s="21"/>
    </row>
    <row r="72" spans="1:7">
      <c r="A72" s="26"/>
    </row>
  </sheetData>
  <mergeCells count="1">
    <mergeCell ref="A4:E4"/>
  </mergeCells>
  <printOptions horizontalCentered="1"/>
  <pageMargins left="0.55000000000000004" right="0.3" top="0.3" bottom="0.3" header="0" footer="0"/>
  <pageSetup scale="59" orientation="portrait" horizontalDpi="35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1B323C-F022-49B8-B502-D66221686546}"/>
</file>

<file path=customXml/itemProps2.xml><?xml version="1.0" encoding="utf-8"?>
<ds:datastoreItem xmlns:ds="http://schemas.openxmlformats.org/officeDocument/2006/customXml" ds:itemID="{C9FE97CD-9724-492D-8AB7-290DDE1BED05}"/>
</file>

<file path=customXml/itemProps3.xml><?xml version="1.0" encoding="utf-8"?>
<ds:datastoreItem xmlns:ds="http://schemas.openxmlformats.org/officeDocument/2006/customXml" ds:itemID="{C2EBFF4C-F3E9-4940-ACCC-A48D023057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Adult</vt:lpstr>
      <vt:lpstr>Adult!Print_Area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litvin.david.j</dc:creator>
  <cp:lastModifiedBy>Donnelly, Evan J - ETA</cp:lastModifiedBy>
  <cp:lastPrinted>2020-04-21T14:54:27Z</cp:lastPrinted>
  <dcterms:created xsi:type="dcterms:W3CDTF">2010-01-29T18:36:59Z</dcterms:created>
  <dcterms:modified xsi:type="dcterms:W3CDTF">2020-04-21T15:39:18Z</dcterms:modified>
</cp:coreProperties>
</file>