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ta-940-01.eta.dir.labor.gov\Shared\OFAS\BUDGET\- Formula Team\ALLOT_FORMULA_FUNDING\7 - ES-WP\PY 2019\"/>
    </mc:Choice>
  </mc:AlternateContent>
  <bookViews>
    <workbookView xWindow="0" yWindow="0" windowWidth="19200" windowHeight="7050"/>
  </bookViews>
  <sheets>
    <sheet name="ES Restore" sheetId="67" r:id="rId1"/>
  </sheets>
  <definedNames>
    <definedName name="_Key1" localSheetId="0" hidden="1">#REF!</definedName>
    <definedName name="_Key1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xlnm.Database" localSheetId="0">#REF!</definedName>
    <definedName name="_xlnm.Database">#REF!</definedName>
    <definedName name="_xlnm.Print_Area" localSheetId="0">'ES Restore'!$A$1:$D$64</definedName>
    <definedName name="STFORM" localSheetId="0">#REF!</definedName>
    <definedName name="STFORM">#REF!</definedName>
    <definedName name="TERRFORM">#REF!</definedName>
  </definedNames>
  <calcPr calcId="162913"/>
</workbook>
</file>

<file path=xl/calcChain.xml><?xml version="1.0" encoding="utf-8"?>
<calcChain xmlns="http://schemas.openxmlformats.org/spreadsheetml/2006/main">
  <c r="C64" i="67" l="1"/>
  <c r="B64" i="67"/>
  <c r="D63" i="67"/>
  <c r="D62" i="67"/>
  <c r="D64" i="67" s="1"/>
  <c r="C61" i="67"/>
  <c r="B61" i="67"/>
  <c r="B7" i="67" s="1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C7" i="67"/>
  <c r="D61" i="67" l="1"/>
  <c r="D7" i="67" s="1"/>
</calcChain>
</file>

<file path=xl/sharedStrings.xml><?xml version="1.0" encoding="utf-8"?>
<sst xmlns="http://schemas.openxmlformats.org/spreadsheetml/2006/main" count="64" uniqueCount="64">
  <si>
    <t>Employment and Training Administration</t>
  </si>
  <si>
    <t>State</t>
  </si>
  <si>
    <t>U. S. Department of Labor</t>
  </si>
  <si>
    <t>Original Total</t>
  </si>
  <si>
    <t>Revised Total</t>
  </si>
  <si>
    <t xml:space="preserve">Total                      </t>
  </si>
  <si>
    <t xml:space="preserve">Alabama                      </t>
  </si>
  <si>
    <t xml:space="preserve">Alaska                      </t>
  </si>
  <si>
    <t xml:space="preserve">Arizona                      </t>
  </si>
  <si>
    <t xml:space="preserve">Arkansas                      </t>
  </si>
  <si>
    <t xml:space="preserve">California                      </t>
  </si>
  <si>
    <t xml:space="preserve">Colorado                      </t>
  </si>
  <si>
    <t xml:space="preserve">Connecticut                      </t>
  </si>
  <si>
    <t xml:space="preserve">Delaware                      </t>
  </si>
  <si>
    <t xml:space="preserve">District of Columbia                      </t>
  </si>
  <si>
    <t xml:space="preserve">Florida                      </t>
  </si>
  <si>
    <t xml:space="preserve">Georgia                      </t>
  </si>
  <si>
    <t xml:space="preserve">Hawaii                      </t>
  </si>
  <si>
    <t xml:space="preserve">Idaho                      </t>
  </si>
  <si>
    <t xml:space="preserve">Illinois                      </t>
  </si>
  <si>
    <t xml:space="preserve">Indiana                      </t>
  </si>
  <si>
    <t xml:space="preserve">Iowa                      </t>
  </si>
  <si>
    <t xml:space="preserve">Kansas                      </t>
  </si>
  <si>
    <t xml:space="preserve">Kentucky                      </t>
  </si>
  <si>
    <t xml:space="preserve">Louisiana                      </t>
  </si>
  <si>
    <t xml:space="preserve">Maine                      </t>
  </si>
  <si>
    <t xml:space="preserve">Maryland                      </t>
  </si>
  <si>
    <t xml:space="preserve">Massachusetts                      </t>
  </si>
  <si>
    <t xml:space="preserve">Michigan                      </t>
  </si>
  <si>
    <t xml:space="preserve">Minnesota                      </t>
  </si>
  <si>
    <t xml:space="preserve">Mississippi                      </t>
  </si>
  <si>
    <t xml:space="preserve">Missouri                      </t>
  </si>
  <si>
    <t xml:space="preserve">Montana                      </t>
  </si>
  <si>
    <t xml:space="preserve">Nebraska                      </t>
  </si>
  <si>
    <t xml:space="preserve">Nevada                      </t>
  </si>
  <si>
    <t xml:space="preserve">New Hampshire                      </t>
  </si>
  <si>
    <t xml:space="preserve">New Jersey                      </t>
  </si>
  <si>
    <t xml:space="preserve">New Mexico                      </t>
  </si>
  <si>
    <t xml:space="preserve">New York                      </t>
  </si>
  <si>
    <t xml:space="preserve">North Carolina                      </t>
  </si>
  <si>
    <t xml:space="preserve">North Dakota                      </t>
  </si>
  <si>
    <t xml:space="preserve">Ohio                      </t>
  </si>
  <si>
    <t xml:space="preserve">Oklahoma                      </t>
  </si>
  <si>
    <t xml:space="preserve">Oregon                      </t>
  </si>
  <si>
    <t xml:space="preserve">Pennsylvania                      </t>
  </si>
  <si>
    <t xml:space="preserve">Puerto Rico                      </t>
  </si>
  <si>
    <t xml:space="preserve">Rhode Island                      </t>
  </si>
  <si>
    <t xml:space="preserve">South Carolina                      </t>
  </si>
  <si>
    <t xml:space="preserve">South Dakota                      </t>
  </si>
  <si>
    <t xml:space="preserve">Tennessee                      </t>
  </si>
  <si>
    <t xml:space="preserve">Texas                      </t>
  </si>
  <si>
    <t xml:space="preserve">Utah                      </t>
  </si>
  <si>
    <t xml:space="preserve">Vermont                      </t>
  </si>
  <si>
    <t xml:space="preserve">Virginia                      </t>
  </si>
  <si>
    <t xml:space="preserve">Washington                      </t>
  </si>
  <si>
    <t xml:space="preserve">West Virginia                      </t>
  </si>
  <si>
    <t xml:space="preserve">Wisconsin                      </t>
  </si>
  <si>
    <t xml:space="preserve">Wyoming                      </t>
  </si>
  <si>
    <t xml:space="preserve">       State Total                      </t>
  </si>
  <si>
    <t xml:space="preserve">Guam                      </t>
  </si>
  <si>
    <t xml:space="preserve">Virgin Islands                      </t>
  </si>
  <si>
    <t xml:space="preserve">       Outlying Areas Total                      </t>
  </si>
  <si>
    <t>Employment Service (Wagner-Peyser) Revised PY 2019 Allotments</t>
  </si>
  <si>
    <t>Set Asides Restored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</si>
</sst>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</numFmts>
  <fonts count="10">
    <font>
      <sz val="12"/>
      <name val="Arial"/>
    </font>
    <font>
      <sz val="10"/>
      <name val="Arial"/>
      <family val="2"/>
    </font>
    <font>
      <sz val="12"/>
      <name val="SWISS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3" applyFont="1" applyFill="1"/>
    <xf numFmtId="0" fontId="4" fillId="0" borderId="0" xfId="3" applyFont="1" applyFill="1" applyAlignment="1" applyProtection="1">
      <alignment horizontal="centerContinuous"/>
    </xf>
    <xf numFmtId="0" fontId="3" fillId="0" borderId="2" xfId="3" applyFont="1" applyFill="1" applyBorder="1" applyAlignment="1" applyProtection="1">
      <alignment horizontal="center"/>
    </xf>
    <xf numFmtId="0" fontId="6" fillId="0" borderId="6" xfId="3" applyFont="1" applyFill="1" applyBorder="1" applyAlignment="1" applyProtection="1">
      <alignment horizontal="centerContinuous"/>
    </xf>
    <xf numFmtId="0" fontId="3" fillId="0" borderId="5" xfId="8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alignment horizontal="center"/>
    </xf>
    <xf numFmtId="0" fontId="3" fillId="0" borderId="7" xfId="3" applyFont="1" applyFill="1" applyBorder="1" applyProtection="1"/>
    <xf numFmtId="0" fontId="4" fillId="0" borderId="3" xfId="3" applyFont="1" applyFill="1" applyBorder="1" applyProtection="1"/>
    <xf numFmtId="0" fontId="4" fillId="0" borderId="7" xfId="3" applyFont="1" applyFill="1" applyBorder="1"/>
    <xf numFmtId="0" fontId="4" fillId="0" borderId="7" xfId="3" applyFont="1" applyFill="1" applyBorder="1" applyProtection="1"/>
    <xf numFmtId="0" fontId="3" fillId="0" borderId="8" xfId="3" applyFont="1" applyFill="1" applyBorder="1" applyProtection="1"/>
    <xf numFmtId="5" fontId="6" fillId="0" borderId="4" xfId="3" applyNumberFormat="1" applyFont="1" applyFill="1" applyBorder="1" applyProtection="1"/>
    <xf numFmtId="5" fontId="5" fillId="0" borderId="8" xfId="3" applyNumberFormat="1" applyFont="1" applyFill="1" applyBorder="1" applyProtection="1"/>
    <xf numFmtId="0" fontId="6" fillId="0" borderId="4" xfId="3" applyFont="1" applyFill="1" applyBorder="1" applyProtection="1"/>
    <xf numFmtId="0" fontId="5" fillId="0" borderId="8" xfId="3" applyFont="1" applyFill="1" applyBorder="1" applyProtection="1"/>
    <xf numFmtId="0" fontId="8" fillId="0" borderId="8" xfId="3" applyFont="1" applyFill="1" applyBorder="1"/>
    <xf numFmtId="37" fontId="9" fillId="0" borderId="4" xfId="3" applyNumberFormat="1" applyFont="1" applyFill="1" applyBorder="1" applyProtection="1"/>
    <xf numFmtId="37" fontId="8" fillId="0" borderId="8" xfId="3" applyNumberFormat="1" applyFont="1" applyFill="1" applyBorder="1" applyProtection="1"/>
    <xf numFmtId="37" fontId="8" fillId="0" borderId="8" xfId="3" applyNumberFormat="1" applyFont="1" applyFill="1" applyBorder="1"/>
    <xf numFmtId="0" fontId="3" fillId="0" borderId="9" xfId="3" applyFont="1" applyFill="1" applyBorder="1" applyProtection="1"/>
    <xf numFmtId="37" fontId="9" fillId="0" borderId="10" xfId="3" applyNumberFormat="1" applyFont="1" applyFill="1" applyBorder="1" applyProtection="1"/>
    <xf numFmtId="37" fontId="8" fillId="0" borderId="9" xfId="3" applyNumberFormat="1" applyFont="1" applyFill="1" applyBorder="1" applyProtection="1"/>
    <xf numFmtId="37" fontId="8" fillId="0" borderId="9" xfId="3" applyNumberFormat="1" applyFont="1" applyFill="1" applyBorder="1"/>
    <xf numFmtId="0" fontId="3" fillId="0" borderId="11" xfId="3" applyFont="1" applyFill="1" applyBorder="1" applyProtection="1"/>
    <xf numFmtId="37" fontId="6" fillId="0" borderId="12" xfId="3" applyNumberFormat="1" applyFont="1" applyFill="1" applyBorder="1" applyProtection="1"/>
    <xf numFmtId="37" fontId="5" fillId="0" borderId="11" xfId="3" applyNumberFormat="1" applyFont="1" applyFill="1" applyBorder="1" applyProtection="1"/>
    <xf numFmtId="0" fontId="3" fillId="0" borderId="13" xfId="3" applyFont="1" applyFill="1" applyBorder="1" applyProtection="1"/>
    <xf numFmtId="37" fontId="6" fillId="0" borderId="1" xfId="3" applyNumberFormat="1" applyFont="1" applyFill="1" applyBorder="1" applyProtection="1"/>
    <xf numFmtId="37" fontId="5" fillId="0" borderId="13" xfId="3" applyNumberFormat="1" applyFont="1" applyFill="1" applyBorder="1" applyProtection="1"/>
    <xf numFmtId="0" fontId="4" fillId="0" borderId="0" xfId="3" applyFont="1" applyFill="1" applyProtection="1"/>
    <xf numFmtId="0" fontId="3" fillId="0" borderId="5" xfId="8" applyFont="1" applyFill="1" applyBorder="1" applyAlignment="1" applyProtection="1">
      <alignment horizontal="center" wrapText="1"/>
    </xf>
    <xf numFmtId="0" fontId="3" fillId="0" borderId="0" xfId="3" applyFont="1" applyFill="1" applyAlignment="1" applyProtection="1">
      <alignment horizontal="center"/>
    </xf>
    <xf numFmtId="0" fontId="4" fillId="0" borderId="0" xfId="3" applyFill="1" applyAlignment="1"/>
    <xf numFmtId="0" fontId="5" fillId="0" borderId="0" xfId="3" applyFont="1" applyFill="1" applyAlignment="1" applyProtection="1">
      <alignment horizontal="center"/>
    </xf>
  </cellXfs>
  <cellStyles count="10">
    <cellStyle name="Comma [0] 2" xfId="2"/>
    <cellStyle name="Comma 2" xfId="1"/>
    <cellStyle name="Comma 3" xfId="4"/>
    <cellStyle name="Comma 4" xfId="5"/>
    <cellStyle name="Comma 5" xfId="6"/>
    <cellStyle name="Normal" xfId="0" builtinId="0"/>
    <cellStyle name="Normal 10" xfId="7"/>
    <cellStyle name="Normal 2" xfId="3"/>
    <cellStyle name="Normal 3" xfId="9"/>
    <cellStyle name="Normal_TEGL Ch DW" xfId="8"/>
  </cellStyles>
  <dxfs count="0"/>
  <tableStyles count="0" defaultTableStyle="TableStyleMedium9" defaultPivotStyle="PivotStyleLight16"/>
  <colors>
    <mruColors>
      <color rgb="FF00FF00"/>
      <color rgb="FFE7F4D8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65"/>
  <sheetViews>
    <sheetView showGridLines="0" tabSelected="1" defaultGridColor="0" colorId="22" zoomScale="80" zoomScaleNormal="80" workbookViewId="0">
      <pane ySplit="8" topLeftCell="A9" activePane="bottomLeft" state="frozen"/>
      <selection activeCell="I13" sqref="I13"/>
      <selection pane="bottomLeft" sqref="A1:D1"/>
    </sheetView>
  </sheetViews>
  <sheetFormatPr defaultColWidth="16.3046875" defaultRowHeight="15.5"/>
  <cols>
    <col min="1" max="1" width="24.4609375" style="1" customWidth="1"/>
    <col min="2" max="2" width="16.23046875" style="1" bestFit="1" customWidth="1"/>
    <col min="3" max="3" width="16.3046875" style="1" customWidth="1"/>
    <col min="4" max="4" width="16.07421875" style="1" customWidth="1"/>
    <col min="5" max="16384" width="16.3046875" style="1"/>
  </cols>
  <sheetData>
    <row r="1" spans="1:4">
      <c r="A1" s="32" t="s">
        <v>2</v>
      </c>
      <c r="B1" s="33"/>
      <c r="C1" s="33"/>
      <c r="D1" s="33"/>
    </row>
    <row r="2" spans="1:4">
      <c r="A2" s="32" t="s">
        <v>0</v>
      </c>
      <c r="B2" s="33"/>
      <c r="C2" s="33"/>
      <c r="D2" s="33"/>
    </row>
    <row r="3" spans="1:4" ht="19.899999999999999" customHeight="1">
      <c r="A3" s="34" t="s">
        <v>62</v>
      </c>
      <c r="B3" s="33"/>
      <c r="C3" s="33"/>
      <c r="D3" s="33"/>
    </row>
    <row r="4" spans="1:4" ht="19.899999999999999" customHeight="1">
      <c r="A4" s="2"/>
      <c r="B4" s="3"/>
      <c r="C4" s="2"/>
      <c r="D4" s="2"/>
    </row>
    <row r="5" spans="1:4" ht="39.75" customHeight="1">
      <c r="A5" s="4" t="s">
        <v>1</v>
      </c>
      <c r="B5" s="5" t="s">
        <v>3</v>
      </c>
      <c r="C5" s="31" t="s">
        <v>63</v>
      </c>
      <c r="D5" s="6" t="s">
        <v>4</v>
      </c>
    </row>
    <row r="6" spans="1:4" ht="10.5" customHeight="1">
      <c r="A6" s="7"/>
      <c r="B6" s="8"/>
      <c r="C6" s="9"/>
      <c r="D6" s="10"/>
    </row>
    <row r="7" spans="1:4" ht="18">
      <c r="A7" s="11" t="s">
        <v>5</v>
      </c>
      <c r="B7" s="12">
        <f>SUM(B61,B64)</f>
        <v>661187000</v>
      </c>
      <c r="C7" s="13">
        <f>SUM(C61,C64)</f>
        <v>1865000</v>
      </c>
      <c r="D7" s="13">
        <f>SUM(D61,D64)</f>
        <v>663052000</v>
      </c>
    </row>
    <row r="8" spans="1:4" ht="9.75" customHeight="1">
      <c r="A8" s="11"/>
      <c r="B8" s="14"/>
      <c r="C8" s="15"/>
      <c r="D8" s="16"/>
    </row>
    <row r="9" spans="1:4" ht="18" customHeight="1">
      <c r="A9" s="11" t="s">
        <v>6</v>
      </c>
      <c r="B9" s="17">
        <v>8774005</v>
      </c>
      <c r="C9" s="18">
        <v>24748</v>
      </c>
      <c r="D9" s="19">
        <f t="shared" ref="D9:D60" si="0">C9+B9</f>
        <v>8798753</v>
      </c>
    </row>
    <row r="10" spans="1:4" ht="18" customHeight="1">
      <c r="A10" s="11" t="s">
        <v>7</v>
      </c>
      <c r="B10" s="17">
        <v>7187418</v>
      </c>
      <c r="C10" s="18">
        <v>20274</v>
      </c>
      <c r="D10" s="19">
        <f t="shared" si="0"/>
        <v>7207692</v>
      </c>
    </row>
    <row r="11" spans="1:4" ht="18" customHeight="1">
      <c r="A11" s="11" t="s">
        <v>8</v>
      </c>
      <c r="B11" s="17">
        <v>13793435</v>
      </c>
      <c r="C11" s="18">
        <v>38908</v>
      </c>
      <c r="D11" s="19">
        <f t="shared" si="0"/>
        <v>13832343</v>
      </c>
    </row>
    <row r="12" spans="1:4" ht="18" customHeight="1">
      <c r="A12" s="20" t="s">
        <v>9</v>
      </c>
      <c r="B12" s="21">
        <v>5116418</v>
      </c>
      <c r="C12" s="22">
        <v>14432</v>
      </c>
      <c r="D12" s="23">
        <f t="shared" si="0"/>
        <v>5130850</v>
      </c>
    </row>
    <row r="13" spans="1:4" ht="18" customHeight="1">
      <c r="A13" s="11" t="s">
        <v>10</v>
      </c>
      <c r="B13" s="17">
        <v>77508834</v>
      </c>
      <c r="C13" s="18">
        <v>218628</v>
      </c>
      <c r="D13" s="19">
        <f t="shared" si="0"/>
        <v>77727462</v>
      </c>
    </row>
    <row r="14" spans="1:4" ht="18" customHeight="1">
      <c r="A14" s="11" t="s">
        <v>11</v>
      </c>
      <c r="B14" s="17">
        <v>10914395</v>
      </c>
      <c r="C14" s="18">
        <v>30785</v>
      </c>
      <c r="D14" s="19">
        <f t="shared" si="0"/>
        <v>10945180</v>
      </c>
    </row>
    <row r="15" spans="1:4" ht="18" customHeight="1">
      <c r="A15" s="11" t="s">
        <v>12</v>
      </c>
      <c r="B15" s="17">
        <v>7518868</v>
      </c>
      <c r="C15" s="18">
        <v>21209</v>
      </c>
      <c r="D15" s="19">
        <f t="shared" si="0"/>
        <v>7540077</v>
      </c>
    </row>
    <row r="16" spans="1:4" ht="18" customHeight="1">
      <c r="A16" s="20" t="s">
        <v>13</v>
      </c>
      <c r="B16" s="21">
        <v>1850977</v>
      </c>
      <c r="C16" s="22">
        <v>5221</v>
      </c>
      <c r="D16" s="23">
        <f t="shared" si="0"/>
        <v>1856198</v>
      </c>
    </row>
    <row r="17" spans="1:4" ht="18" customHeight="1">
      <c r="A17" s="11" t="s">
        <v>14</v>
      </c>
      <c r="B17" s="17">
        <v>1955175</v>
      </c>
      <c r="C17" s="18">
        <v>5515</v>
      </c>
      <c r="D17" s="19">
        <f t="shared" si="0"/>
        <v>1960690</v>
      </c>
    </row>
    <row r="18" spans="1:4" ht="18" customHeight="1">
      <c r="A18" s="11" t="s">
        <v>15</v>
      </c>
      <c r="B18" s="17">
        <v>37920561</v>
      </c>
      <c r="C18" s="18">
        <v>106962</v>
      </c>
      <c r="D18" s="19">
        <f t="shared" si="0"/>
        <v>38027523</v>
      </c>
    </row>
    <row r="19" spans="1:4" ht="18" customHeight="1">
      <c r="A19" s="11" t="s">
        <v>16</v>
      </c>
      <c r="B19" s="17">
        <v>19757815</v>
      </c>
      <c r="C19" s="18">
        <v>55731</v>
      </c>
      <c r="D19" s="19">
        <f t="shared" si="0"/>
        <v>19813546</v>
      </c>
    </row>
    <row r="20" spans="1:4" ht="18" customHeight="1">
      <c r="A20" s="20" t="s">
        <v>17</v>
      </c>
      <c r="B20" s="21">
        <v>2320867</v>
      </c>
      <c r="C20" s="22">
        <v>6546</v>
      </c>
      <c r="D20" s="23">
        <f t="shared" si="0"/>
        <v>2327413</v>
      </c>
    </row>
    <row r="21" spans="1:4" ht="18" customHeight="1">
      <c r="A21" s="11" t="s">
        <v>18</v>
      </c>
      <c r="B21" s="17">
        <v>5988398</v>
      </c>
      <c r="C21" s="18">
        <v>16892</v>
      </c>
      <c r="D21" s="19">
        <f t="shared" si="0"/>
        <v>6005290</v>
      </c>
    </row>
    <row r="22" spans="1:4" ht="18" customHeight="1">
      <c r="A22" s="11" t="s">
        <v>19</v>
      </c>
      <c r="B22" s="17">
        <v>26812565</v>
      </c>
      <c r="C22" s="18">
        <v>75630</v>
      </c>
      <c r="D22" s="19">
        <f t="shared" si="0"/>
        <v>26888195</v>
      </c>
    </row>
    <row r="23" spans="1:4" ht="18" customHeight="1">
      <c r="A23" s="11" t="s">
        <v>20</v>
      </c>
      <c r="B23" s="17">
        <v>12501804</v>
      </c>
      <c r="C23" s="18">
        <v>35263</v>
      </c>
      <c r="D23" s="19">
        <f t="shared" si="0"/>
        <v>12537067</v>
      </c>
    </row>
    <row r="24" spans="1:4" ht="18" customHeight="1">
      <c r="A24" s="20" t="s">
        <v>21</v>
      </c>
      <c r="B24" s="21">
        <v>6002803</v>
      </c>
      <c r="C24" s="22">
        <v>16932</v>
      </c>
      <c r="D24" s="23">
        <f t="shared" si="0"/>
        <v>6019735</v>
      </c>
    </row>
    <row r="25" spans="1:4" ht="18" customHeight="1">
      <c r="A25" s="11" t="s">
        <v>22</v>
      </c>
      <c r="B25" s="17">
        <v>5426648</v>
      </c>
      <c r="C25" s="18">
        <v>15307</v>
      </c>
      <c r="D25" s="19">
        <f t="shared" si="0"/>
        <v>5441955</v>
      </c>
    </row>
    <row r="26" spans="1:4" ht="18" customHeight="1">
      <c r="A26" s="11" t="s">
        <v>23</v>
      </c>
      <c r="B26" s="17">
        <v>8154547</v>
      </c>
      <c r="C26" s="18">
        <v>23001</v>
      </c>
      <c r="D26" s="19">
        <f t="shared" si="0"/>
        <v>8177548</v>
      </c>
    </row>
    <row r="27" spans="1:4" ht="18" customHeight="1">
      <c r="A27" s="11" t="s">
        <v>24</v>
      </c>
      <c r="B27" s="17">
        <v>8888286</v>
      </c>
      <c r="C27" s="18">
        <v>25071</v>
      </c>
      <c r="D27" s="19">
        <f t="shared" si="0"/>
        <v>8913357</v>
      </c>
    </row>
    <row r="28" spans="1:4" ht="18" customHeight="1">
      <c r="A28" s="20" t="s">
        <v>25</v>
      </c>
      <c r="B28" s="21">
        <v>3561244</v>
      </c>
      <c r="C28" s="22">
        <v>10045</v>
      </c>
      <c r="D28" s="23">
        <f t="shared" si="0"/>
        <v>3571289</v>
      </c>
    </row>
    <row r="29" spans="1:4" ht="18" customHeight="1">
      <c r="A29" s="11" t="s">
        <v>26</v>
      </c>
      <c r="B29" s="17">
        <v>12406916</v>
      </c>
      <c r="C29" s="18">
        <v>34996</v>
      </c>
      <c r="D29" s="19">
        <f t="shared" si="0"/>
        <v>12441912</v>
      </c>
    </row>
    <row r="30" spans="1:4" ht="18" customHeight="1">
      <c r="A30" s="11" t="s">
        <v>27</v>
      </c>
      <c r="B30" s="17">
        <v>13762091</v>
      </c>
      <c r="C30" s="18">
        <v>38819</v>
      </c>
      <c r="D30" s="19">
        <f t="shared" si="0"/>
        <v>13800910</v>
      </c>
    </row>
    <row r="31" spans="1:4" ht="18" customHeight="1">
      <c r="A31" s="11" t="s">
        <v>28</v>
      </c>
      <c r="B31" s="17">
        <v>19803803</v>
      </c>
      <c r="C31" s="18">
        <v>55861</v>
      </c>
      <c r="D31" s="19">
        <f t="shared" si="0"/>
        <v>19859664</v>
      </c>
    </row>
    <row r="32" spans="1:4" ht="18" customHeight="1">
      <c r="A32" s="20" t="s">
        <v>29</v>
      </c>
      <c r="B32" s="21">
        <v>10851240</v>
      </c>
      <c r="C32" s="22">
        <v>30608</v>
      </c>
      <c r="D32" s="23">
        <f t="shared" si="0"/>
        <v>10881848</v>
      </c>
    </row>
    <row r="33" spans="1:4" ht="18" customHeight="1">
      <c r="A33" s="11" t="s">
        <v>30</v>
      </c>
      <c r="B33" s="17">
        <v>5398062</v>
      </c>
      <c r="C33" s="18">
        <v>15225</v>
      </c>
      <c r="D33" s="19">
        <f t="shared" si="0"/>
        <v>5413287</v>
      </c>
    </row>
    <row r="34" spans="1:4" ht="18" customHeight="1">
      <c r="A34" s="11" t="s">
        <v>31</v>
      </c>
      <c r="B34" s="17">
        <v>11705550</v>
      </c>
      <c r="C34" s="18">
        <v>33018</v>
      </c>
      <c r="D34" s="19">
        <f t="shared" si="0"/>
        <v>11738568</v>
      </c>
    </row>
    <row r="35" spans="1:4" ht="18" customHeight="1">
      <c r="A35" s="11" t="s">
        <v>32</v>
      </c>
      <c r="B35" s="17">
        <v>4893749</v>
      </c>
      <c r="C35" s="18">
        <v>13804</v>
      </c>
      <c r="D35" s="19">
        <f t="shared" si="0"/>
        <v>4907553</v>
      </c>
    </row>
    <row r="36" spans="1:4" ht="18" customHeight="1">
      <c r="A36" s="20" t="s">
        <v>33</v>
      </c>
      <c r="B36" s="21">
        <v>5021790</v>
      </c>
      <c r="C36" s="22">
        <v>14165</v>
      </c>
      <c r="D36" s="23">
        <f t="shared" si="0"/>
        <v>5035955</v>
      </c>
    </row>
    <row r="37" spans="1:4" ht="18" customHeight="1">
      <c r="A37" s="11" t="s">
        <v>34</v>
      </c>
      <c r="B37" s="17">
        <v>6023666</v>
      </c>
      <c r="C37" s="18">
        <v>16990</v>
      </c>
      <c r="D37" s="19">
        <f t="shared" si="0"/>
        <v>6040656</v>
      </c>
    </row>
    <row r="38" spans="1:4" ht="18" customHeight="1">
      <c r="A38" s="11" t="s">
        <v>35</v>
      </c>
      <c r="B38" s="17">
        <v>2571759</v>
      </c>
      <c r="C38" s="18">
        <v>7254</v>
      </c>
      <c r="D38" s="19">
        <f t="shared" si="0"/>
        <v>2579013</v>
      </c>
    </row>
    <row r="39" spans="1:4" ht="18" customHeight="1">
      <c r="A39" s="11" t="s">
        <v>36</v>
      </c>
      <c r="B39" s="17">
        <v>18217995</v>
      </c>
      <c r="C39" s="18">
        <v>51387</v>
      </c>
      <c r="D39" s="19">
        <f t="shared" si="0"/>
        <v>18269382</v>
      </c>
    </row>
    <row r="40" spans="1:4" ht="18" customHeight="1">
      <c r="A40" s="20" t="s">
        <v>37</v>
      </c>
      <c r="B40" s="21">
        <v>5491649</v>
      </c>
      <c r="C40" s="22">
        <v>15490</v>
      </c>
      <c r="D40" s="23">
        <f t="shared" si="0"/>
        <v>5507139</v>
      </c>
    </row>
    <row r="41" spans="1:4" ht="18" customHeight="1">
      <c r="A41" s="11" t="s">
        <v>38</v>
      </c>
      <c r="B41" s="17">
        <v>37872846</v>
      </c>
      <c r="C41" s="18">
        <v>106827</v>
      </c>
      <c r="D41" s="19">
        <f t="shared" si="0"/>
        <v>37979673</v>
      </c>
    </row>
    <row r="42" spans="1:4" ht="18" customHeight="1">
      <c r="A42" s="11" t="s">
        <v>39</v>
      </c>
      <c r="B42" s="17">
        <v>19119367</v>
      </c>
      <c r="C42" s="18">
        <v>53930</v>
      </c>
      <c r="D42" s="19">
        <f t="shared" si="0"/>
        <v>19173297</v>
      </c>
    </row>
    <row r="43" spans="1:4" ht="18" customHeight="1">
      <c r="A43" s="11" t="s">
        <v>40</v>
      </c>
      <c r="B43" s="17">
        <v>4983302</v>
      </c>
      <c r="C43" s="18">
        <v>14056</v>
      </c>
      <c r="D43" s="19">
        <f t="shared" si="0"/>
        <v>4997358</v>
      </c>
    </row>
    <row r="44" spans="1:4" ht="18" customHeight="1">
      <c r="A44" s="20" t="s">
        <v>41</v>
      </c>
      <c r="B44" s="21">
        <v>23078213</v>
      </c>
      <c r="C44" s="22">
        <v>65097</v>
      </c>
      <c r="D44" s="23">
        <f t="shared" si="0"/>
        <v>23143310</v>
      </c>
    </row>
    <row r="45" spans="1:4" ht="18" customHeight="1">
      <c r="A45" s="11" t="s">
        <v>42</v>
      </c>
      <c r="B45" s="17">
        <v>6983784</v>
      </c>
      <c r="C45" s="18">
        <v>19699</v>
      </c>
      <c r="D45" s="19">
        <f t="shared" si="0"/>
        <v>7003483</v>
      </c>
    </row>
    <row r="46" spans="1:4" ht="18" customHeight="1">
      <c r="A46" s="11" t="s">
        <v>43</v>
      </c>
      <c r="B46" s="17">
        <v>8080992</v>
      </c>
      <c r="C46" s="18">
        <v>22794</v>
      </c>
      <c r="D46" s="19">
        <f t="shared" si="0"/>
        <v>8103786</v>
      </c>
    </row>
    <row r="47" spans="1:4" ht="18" customHeight="1">
      <c r="A47" s="11" t="s">
        <v>44</v>
      </c>
      <c r="B47" s="17">
        <v>25709054</v>
      </c>
      <c r="C47" s="18">
        <v>72518</v>
      </c>
      <c r="D47" s="19">
        <f t="shared" si="0"/>
        <v>25781572</v>
      </c>
    </row>
    <row r="48" spans="1:4" ht="18" customHeight="1">
      <c r="A48" s="20" t="s">
        <v>45</v>
      </c>
      <c r="B48" s="21">
        <v>6488984</v>
      </c>
      <c r="C48" s="22">
        <v>18303</v>
      </c>
      <c r="D48" s="23">
        <f t="shared" si="0"/>
        <v>6507287</v>
      </c>
    </row>
    <row r="49" spans="1:4" ht="18" customHeight="1">
      <c r="A49" s="11" t="s">
        <v>46</v>
      </c>
      <c r="B49" s="17">
        <v>2292037</v>
      </c>
      <c r="C49" s="18">
        <v>6465</v>
      </c>
      <c r="D49" s="19">
        <f t="shared" si="0"/>
        <v>2298502</v>
      </c>
    </row>
    <row r="50" spans="1:4" ht="18" customHeight="1">
      <c r="A50" s="11" t="s">
        <v>47</v>
      </c>
      <c r="B50" s="17">
        <v>9007952</v>
      </c>
      <c r="C50" s="18">
        <v>25409</v>
      </c>
      <c r="D50" s="19">
        <f t="shared" si="0"/>
        <v>9033361</v>
      </c>
    </row>
    <row r="51" spans="1:4" ht="18" customHeight="1">
      <c r="A51" s="11" t="s">
        <v>48</v>
      </c>
      <c r="B51" s="17">
        <v>4605717</v>
      </c>
      <c r="C51" s="18">
        <v>12991</v>
      </c>
      <c r="D51" s="19">
        <f t="shared" si="0"/>
        <v>4618708</v>
      </c>
    </row>
    <row r="52" spans="1:4" ht="18" customHeight="1">
      <c r="A52" s="20" t="s">
        <v>49</v>
      </c>
      <c r="B52" s="21">
        <v>12200903</v>
      </c>
      <c r="C52" s="22">
        <v>34415</v>
      </c>
      <c r="D52" s="23">
        <f t="shared" si="0"/>
        <v>12235318</v>
      </c>
    </row>
    <row r="53" spans="1:4" ht="18" customHeight="1">
      <c r="A53" s="11" t="s">
        <v>50</v>
      </c>
      <c r="B53" s="17">
        <v>52111078</v>
      </c>
      <c r="C53" s="18">
        <v>146989</v>
      </c>
      <c r="D53" s="19">
        <f t="shared" si="0"/>
        <v>52258067</v>
      </c>
    </row>
    <row r="54" spans="1:4" ht="18" customHeight="1">
      <c r="A54" s="11" t="s">
        <v>51</v>
      </c>
      <c r="B54" s="17">
        <v>5842022</v>
      </c>
      <c r="C54" s="18">
        <v>16478</v>
      </c>
      <c r="D54" s="19">
        <f t="shared" si="0"/>
        <v>5858500</v>
      </c>
    </row>
    <row r="55" spans="1:4" ht="18" customHeight="1">
      <c r="A55" s="11" t="s">
        <v>52</v>
      </c>
      <c r="B55" s="17">
        <v>2157579</v>
      </c>
      <c r="C55" s="18">
        <v>6086</v>
      </c>
      <c r="D55" s="19">
        <f t="shared" si="0"/>
        <v>2163665</v>
      </c>
    </row>
    <row r="56" spans="1:4" ht="18" customHeight="1">
      <c r="A56" s="20" t="s">
        <v>53</v>
      </c>
      <c r="B56" s="21">
        <v>15583311</v>
      </c>
      <c r="C56" s="22">
        <v>43955</v>
      </c>
      <c r="D56" s="23">
        <f t="shared" si="0"/>
        <v>15627266</v>
      </c>
    </row>
    <row r="57" spans="1:4" ht="18" customHeight="1">
      <c r="A57" s="11" t="s">
        <v>54</v>
      </c>
      <c r="B57" s="17">
        <v>15040605</v>
      </c>
      <c r="C57" s="18">
        <v>42425</v>
      </c>
      <c r="D57" s="19">
        <f t="shared" si="0"/>
        <v>15083030</v>
      </c>
    </row>
    <row r="58" spans="1:4" ht="18" customHeight="1">
      <c r="A58" s="11" t="s">
        <v>55</v>
      </c>
      <c r="B58" s="17">
        <v>5271697</v>
      </c>
      <c r="C58" s="18">
        <v>14870</v>
      </c>
      <c r="D58" s="19">
        <f t="shared" si="0"/>
        <v>5286567</v>
      </c>
    </row>
    <row r="59" spans="1:4" ht="18" customHeight="1">
      <c r="A59" s="11" t="s">
        <v>56</v>
      </c>
      <c r="B59" s="17">
        <v>11469141</v>
      </c>
      <c r="C59" s="18">
        <v>32351</v>
      </c>
      <c r="D59" s="19">
        <f t="shared" si="0"/>
        <v>11501492</v>
      </c>
    </row>
    <row r="60" spans="1:4" ht="18" customHeight="1">
      <c r="A60" s="20" t="s">
        <v>57</v>
      </c>
      <c r="B60" s="21">
        <v>3573339</v>
      </c>
      <c r="C60" s="22">
        <v>10079</v>
      </c>
      <c r="D60" s="23">
        <f t="shared" si="0"/>
        <v>3583418</v>
      </c>
    </row>
    <row r="61" spans="1:4" ht="18" customHeight="1">
      <c r="A61" s="24" t="s">
        <v>58</v>
      </c>
      <c r="B61" s="25">
        <f>SUM(B9:B60)</f>
        <v>659575256</v>
      </c>
      <c r="C61" s="26">
        <f>SUM(C9:C60)</f>
        <v>1860454</v>
      </c>
      <c r="D61" s="26">
        <f>SUM(D9:D60)</f>
        <v>661435710</v>
      </c>
    </row>
    <row r="62" spans="1:4" ht="18" customHeight="1">
      <c r="A62" s="11" t="s">
        <v>59</v>
      </c>
      <c r="B62" s="17">
        <v>309385</v>
      </c>
      <c r="C62" s="18">
        <v>872</v>
      </c>
      <c r="D62" s="19">
        <f>C62+B62</f>
        <v>310257</v>
      </c>
    </row>
    <row r="63" spans="1:4" ht="18" customHeight="1">
      <c r="A63" s="20" t="s">
        <v>60</v>
      </c>
      <c r="B63" s="21">
        <v>1302359</v>
      </c>
      <c r="C63" s="22">
        <v>3674</v>
      </c>
      <c r="D63" s="23">
        <f>C63+B63</f>
        <v>1306033</v>
      </c>
    </row>
    <row r="64" spans="1:4" ht="18" customHeight="1">
      <c r="A64" s="27" t="s">
        <v>61</v>
      </c>
      <c r="B64" s="28">
        <f>SUM(B62:B63)</f>
        <v>1611744</v>
      </c>
      <c r="C64" s="29">
        <f>SUM(C62:C63)</f>
        <v>4546</v>
      </c>
      <c r="D64" s="29">
        <f>SUM(D62:D63)</f>
        <v>1616290</v>
      </c>
    </row>
    <row r="65" spans="1:4">
      <c r="A65" s="30"/>
      <c r="B65" s="30"/>
      <c r="D65" s="30"/>
    </row>
  </sheetData>
  <mergeCells count="3">
    <mergeCell ref="A1:D1"/>
    <mergeCell ref="A2:D2"/>
    <mergeCell ref="A3:D3"/>
  </mergeCells>
  <printOptions horizontalCentered="1"/>
  <pageMargins left="0.55000000000000004" right="0.55000000000000004" top="0.55000000000000004" bottom="0.3" header="0" footer="0"/>
  <pageSetup scale="68" orientation="portrait" horizont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 Restore</vt:lpstr>
      <vt:lpstr>'ES Restore'!Print_Area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Litvin, David J - ETA</cp:lastModifiedBy>
  <cp:lastPrinted>2021-09-28T16:56:30Z</cp:lastPrinted>
  <dcterms:created xsi:type="dcterms:W3CDTF">2003-02-21T17:27:37Z</dcterms:created>
  <dcterms:modified xsi:type="dcterms:W3CDTF">2021-09-28T16:56:41Z</dcterms:modified>
</cp:coreProperties>
</file>