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19\7 - Webpage - post FRN Published\"/>
    </mc:Choice>
  </mc:AlternateContent>
  <bookViews>
    <workbookView xWindow="0" yWindow="0" windowWidth="28800" windowHeight="12300"/>
  </bookViews>
  <sheets>
    <sheet name="ES" sheetId="111" r:id="rId1"/>
  </sheets>
  <definedNames>
    <definedName name="_Key1" localSheetId="0" hidden="1">ES!$E$14:$E$65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ES!$A$14:$E$65</definedName>
    <definedName name="_Sort" hidden="1">#REF!</definedName>
    <definedName name="_xlnm.Database">#REF!</definedName>
    <definedName name="FORFM">#REF!</definedName>
    <definedName name="_xlnm.Print_Area" localSheetId="0">ES!$A$1:$E$70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D10" i="111" l="1"/>
  <c r="C10" i="111"/>
  <c r="B10" i="111"/>
  <c r="D70" i="111" l="1"/>
  <c r="E70" i="111" s="1"/>
  <c r="C69" i="111"/>
  <c r="B69" i="111"/>
  <c r="D68" i="111"/>
  <c r="E68" i="111" s="1"/>
  <c r="D67" i="111"/>
  <c r="E67" i="111" s="1"/>
  <c r="C66" i="111"/>
  <c r="B66" i="111"/>
  <c r="B12" i="111" s="1"/>
  <c r="D65" i="111"/>
  <c r="E65" i="111" s="1"/>
  <c r="D64" i="111"/>
  <c r="E64" i="111" s="1"/>
  <c r="D63" i="111"/>
  <c r="E63" i="111" s="1"/>
  <c r="D62" i="111"/>
  <c r="E62" i="111" s="1"/>
  <c r="D61" i="111"/>
  <c r="E61" i="111" s="1"/>
  <c r="D60" i="111"/>
  <c r="E60" i="111" s="1"/>
  <c r="D59" i="111"/>
  <c r="E59" i="111" s="1"/>
  <c r="D58" i="111"/>
  <c r="E58" i="111" s="1"/>
  <c r="D57" i="111"/>
  <c r="E57" i="111" s="1"/>
  <c r="D56" i="111"/>
  <c r="E56" i="111" s="1"/>
  <c r="D55" i="111"/>
  <c r="E55" i="111" s="1"/>
  <c r="D54" i="111"/>
  <c r="E54" i="111" s="1"/>
  <c r="D53" i="111"/>
  <c r="E53" i="111" s="1"/>
  <c r="D52" i="111"/>
  <c r="E52" i="111" s="1"/>
  <c r="D51" i="111"/>
  <c r="E51" i="111" s="1"/>
  <c r="D50" i="111"/>
  <c r="E50" i="111" s="1"/>
  <c r="D49" i="111"/>
  <c r="E49" i="111" s="1"/>
  <c r="D48" i="111"/>
  <c r="E48" i="111" s="1"/>
  <c r="D47" i="111"/>
  <c r="E47" i="111" s="1"/>
  <c r="D46" i="111"/>
  <c r="E46" i="111" s="1"/>
  <c r="D45" i="111"/>
  <c r="E45" i="111" s="1"/>
  <c r="D44" i="111"/>
  <c r="E44" i="111" s="1"/>
  <c r="D43" i="111"/>
  <c r="E43" i="111" s="1"/>
  <c r="D42" i="111"/>
  <c r="E42" i="111" s="1"/>
  <c r="D41" i="111"/>
  <c r="E41" i="111" s="1"/>
  <c r="D40" i="111"/>
  <c r="E40" i="111" s="1"/>
  <c r="D39" i="111"/>
  <c r="E39" i="111" s="1"/>
  <c r="D38" i="111"/>
  <c r="E38" i="111" s="1"/>
  <c r="D37" i="111"/>
  <c r="E37" i="111" s="1"/>
  <c r="D36" i="111"/>
  <c r="E36" i="111" s="1"/>
  <c r="D35" i="111"/>
  <c r="E35" i="111" s="1"/>
  <c r="D34" i="111"/>
  <c r="E34" i="111" s="1"/>
  <c r="D33" i="111"/>
  <c r="E33" i="111" s="1"/>
  <c r="D32" i="111"/>
  <c r="E32" i="111" s="1"/>
  <c r="D31" i="111"/>
  <c r="E31" i="111" s="1"/>
  <c r="D30" i="111"/>
  <c r="E30" i="111" s="1"/>
  <c r="D29" i="111"/>
  <c r="E29" i="111" s="1"/>
  <c r="D28" i="111"/>
  <c r="E28" i="111" s="1"/>
  <c r="D27" i="111"/>
  <c r="E27" i="111" s="1"/>
  <c r="D26" i="111"/>
  <c r="E26" i="111" s="1"/>
  <c r="D25" i="111"/>
  <c r="E25" i="111" s="1"/>
  <c r="D24" i="111"/>
  <c r="E24" i="111" s="1"/>
  <c r="D23" i="111"/>
  <c r="E23" i="111" s="1"/>
  <c r="D22" i="111"/>
  <c r="E22" i="111" s="1"/>
  <c r="D21" i="111"/>
  <c r="E21" i="111" s="1"/>
  <c r="D20" i="111"/>
  <c r="E20" i="111" s="1"/>
  <c r="D19" i="111"/>
  <c r="E19" i="111" s="1"/>
  <c r="D18" i="111"/>
  <c r="E18" i="111" s="1"/>
  <c r="D17" i="111"/>
  <c r="E17" i="111" s="1"/>
  <c r="D16" i="111"/>
  <c r="E16" i="111" s="1"/>
  <c r="D15" i="111"/>
  <c r="E15" i="111" s="1"/>
  <c r="D14" i="111"/>
  <c r="C12" i="111"/>
  <c r="D66" i="111" l="1"/>
  <c r="E66" i="111" s="1"/>
  <c r="E10" i="111"/>
  <c r="E14" i="111"/>
  <c r="D69" i="111"/>
  <c r="E69" i="111" s="1"/>
  <c r="D12" i="111" l="1"/>
  <c r="E12" i="111" s="1"/>
</calcChain>
</file>

<file path=xl/sharedStrings.xml><?xml version="1.0" encoding="utf-8"?>
<sst xmlns="http://schemas.openxmlformats.org/spreadsheetml/2006/main" count="71" uniqueCount="69">
  <si>
    <t>Employment and Training Administration</t>
  </si>
  <si>
    <t>State</t>
  </si>
  <si>
    <t>Difference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</si>
  <si>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</si>
  <si>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</si>
  <si>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</si>
  <si>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</si>
  <si>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</si>
  <si>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</si>
  <si>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</si>
  <si>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</si>
  <si>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</si>
  <si>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</si>
  <si>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</si>
  <si>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</si>
  <si>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</si>
  <si>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</si>
  <si>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</si>
  <si>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</si>
  <si>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</si>
  <si>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</si>
  <si>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</si>
  <si>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</si>
  <si>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</si>
  <si>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</si>
  <si>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</si>
  <si>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</si>
  <si>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</si>
  <si>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</si>
  <si>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</si>
  <si>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</si>
  <si>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</si>
  <si>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</si>
  <si>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</si>
  <si>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</si>
  <si>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</si>
  <si>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</si>
  <si>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</si>
  <si>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</si>
  <si>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</si>
  <si>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</si>
  <si>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</si>
  <si>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</si>
  <si>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</si>
  <si>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</si>
  <si>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</si>
  <si>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</si>
  <si>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</si>
  <si>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</si>
  <si>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</si>
  <si>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</si>
  <si>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</si>
  <si>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</si>
  <si>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</si>
  <si>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</si>
  <si>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</si>
  <si>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</si>
  <si>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 xml:space="preserve">    Outlying Areas Total</t>
  </si>
  <si>
    <t>U. S. Department of Labor</t>
  </si>
  <si>
    <t xml:space="preserve">    State Total</t>
  </si>
  <si>
    <t>Employment Service (Wagner-Peyser)</t>
  </si>
  <si>
    <t>Final</t>
  </si>
  <si>
    <t xml:space="preserve">%   </t>
  </si>
  <si>
    <t>Total (WIOA ES Activities)</t>
  </si>
  <si>
    <t>Total Appropriated</t>
  </si>
  <si>
    <t>PY 2018</t>
  </si>
  <si>
    <t>PY 2019 vs PY 2018 Final Allotments</t>
  </si>
  <si>
    <t>PY 2019</t>
  </si>
  <si>
    <t>Set asides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</si>
</sst>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0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42" fontId="26" fillId="0" borderId="0" applyFont="0" applyFill="0" applyBorder="0" applyAlignment="0" applyProtection="0"/>
    <xf numFmtId="5" fontId="28" fillId="0" borderId="0" applyFont="0" applyFill="0" applyBorder="0" applyAlignment="0" applyProtection="0"/>
    <xf numFmtId="42" fontId="7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3" fillId="0" borderId="0"/>
    <xf numFmtId="0" fontId="8" fillId="0" borderId="0"/>
    <xf numFmtId="0" fontId="26" fillId="0" borderId="0">
      <alignment vertical="top"/>
    </xf>
    <xf numFmtId="0" fontId="27" fillId="0" borderId="0"/>
    <xf numFmtId="0" fontId="28" fillId="0" borderId="0">
      <alignment vertical="top"/>
    </xf>
    <xf numFmtId="0" fontId="8" fillId="23" borderId="5" applyNumberFormat="0" applyFont="0" applyAlignment="0" applyProtection="0"/>
    <xf numFmtId="0" fontId="23" fillId="20" borderId="6" applyNumberFormat="0" applyAlignment="0" applyProtection="0"/>
    <xf numFmtId="10" fontId="26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29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5" fontId="29" fillId="0" borderId="0" applyFont="0" applyFill="0" applyBorder="0" applyAlignment="0" applyProtection="0"/>
    <xf numFmtId="0" fontId="29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3" fillId="0" borderId="0"/>
    <xf numFmtId="0" fontId="2" fillId="0" borderId="0"/>
    <xf numFmtId="10" fontId="1" fillId="0" borderId="0" applyFont="0" applyFill="0" applyBorder="0" applyAlignment="0" applyProtection="0"/>
  </cellStyleXfs>
  <cellXfs count="37">
    <xf numFmtId="0" fontId="0" fillId="0" borderId="0" xfId="0"/>
    <xf numFmtId="0" fontId="30" fillId="0" borderId="0" xfId="69" applyFill="1"/>
    <xf numFmtId="10" fontId="5" fillId="0" borderId="0" xfId="69" applyNumberFormat="1" applyFont="1" applyFill="1" applyBorder="1" applyProtection="1"/>
    <xf numFmtId="0" fontId="5" fillId="0" borderId="0" xfId="69" applyFont="1" applyFill="1" applyBorder="1" applyProtection="1"/>
    <xf numFmtId="0" fontId="2" fillId="0" borderId="0" xfId="69" applyFont="1" applyFill="1" applyProtection="1"/>
    <xf numFmtId="0" fontId="2" fillId="0" borderId="0" xfId="69" applyFont="1" applyFill="1" applyBorder="1" applyProtection="1"/>
    <xf numFmtId="0" fontId="4" fillId="0" borderId="0" xfId="69" applyFont="1" applyFill="1" applyBorder="1" applyAlignment="1" applyProtection="1">
      <alignment horizontal="center"/>
    </xf>
    <xf numFmtId="0" fontId="4" fillId="0" borderId="0" xfId="69" applyFont="1" applyFill="1" applyProtection="1"/>
    <xf numFmtId="0" fontId="30" fillId="0" borderId="0" xfId="69" applyFill="1" applyProtection="1"/>
    <xf numFmtId="0" fontId="2" fillId="0" borderId="0" xfId="69" applyFont="1" applyFill="1" applyAlignment="1" applyProtection="1">
      <alignment horizontal="centerContinuous"/>
    </xf>
    <xf numFmtId="0" fontId="4" fillId="0" borderId="0" xfId="69" quotePrefix="1" applyFont="1" applyFill="1" applyBorder="1" applyAlignment="1" applyProtection="1">
      <alignment horizontal="center"/>
    </xf>
    <xf numFmtId="0" fontId="6" fillId="0" borderId="0" xfId="69" applyFont="1" applyFill="1" applyBorder="1" applyAlignment="1" applyProtection="1">
      <alignment horizontal="right"/>
    </xf>
    <xf numFmtId="0" fontId="2" fillId="0" borderId="0" xfId="69" applyFont="1" applyFill="1"/>
    <xf numFmtId="0" fontId="6" fillId="0" borderId="0" xfId="69" applyFont="1" applyFill="1" applyAlignment="1" applyProtection="1">
      <alignment horizontal="centerContinuous"/>
    </xf>
    <xf numFmtId="0" fontId="1" fillId="0" borderId="0" xfId="69" applyFont="1" applyFill="1" applyAlignment="1" applyProtection="1">
      <alignment horizontal="centerContinuous"/>
    </xf>
    <xf numFmtId="0" fontId="5" fillId="0" borderId="0" xfId="69" applyFont="1" applyFill="1" applyAlignment="1" applyProtection="1">
      <alignment horizontal="centerContinuous"/>
    </xf>
    <xf numFmtId="0" fontId="5" fillId="0" borderId="0" xfId="69" applyFont="1" applyFill="1" applyBorder="1" applyAlignment="1" applyProtection="1">
      <alignment horizontal="center"/>
    </xf>
    <xf numFmtId="0" fontId="1" fillId="0" borderId="0" xfId="69" applyFont="1" applyFill="1" applyBorder="1" applyAlignment="1" applyProtection="1">
      <alignment horizontal="right"/>
    </xf>
    <xf numFmtId="0" fontId="5" fillId="0" borderId="9" xfId="69" applyFont="1" applyFill="1" applyBorder="1" applyProtection="1"/>
    <xf numFmtId="0" fontId="4" fillId="0" borderId="9" xfId="69" quotePrefix="1" applyFont="1" applyFill="1" applyBorder="1" applyAlignment="1" applyProtection="1">
      <alignment horizontal="center"/>
    </xf>
    <xf numFmtId="0" fontId="4" fillId="0" borderId="10" xfId="69" applyFont="1" applyFill="1" applyBorder="1" applyAlignment="1" applyProtection="1">
      <alignment horizontal="center"/>
    </xf>
    <xf numFmtId="5" fontId="5" fillId="0" borderId="0" xfId="71" applyFont="1" applyFill="1" applyBorder="1" applyProtection="1"/>
    <xf numFmtId="0" fontId="5" fillId="0" borderId="8" xfId="69" applyFont="1" applyFill="1" applyBorder="1" applyProtection="1"/>
    <xf numFmtId="0" fontId="5" fillId="0" borderId="11" xfId="69" applyFont="1" applyFill="1" applyBorder="1" applyProtection="1"/>
    <xf numFmtId="37" fontId="5" fillId="0" borderId="0" xfId="69" applyNumberFormat="1" applyFont="1" applyFill="1" applyBorder="1" applyProtection="1"/>
    <xf numFmtId="37" fontId="2" fillId="0" borderId="0" xfId="69" applyNumberFormat="1" applyFont="1" applyFill="1" applyBorder="1" applyProtection="1"/>
    <xf numFmtId="10" fontId="2" fillId="0" borderId="0" xfId="69" applyNumberFormat="1" applyFont="1" applyFill="1" applyBorder="1" applyProtection="1"/>
    <xf numFmtId="37" fontId="2" fillId="0" borderId="8" xfId="69" applyNumberFormat="1" applyFont="1" applyFill="1" applyBorder="1" applyProtection="1"/>
    <xf numFmtId="10" fontId="2" fillId="0" borderId="8" xfId="69" applyNumberFormat="1" applyFont="1" applyFill="1" applyBorder="1" applyProtection="1"/>
    <xf numFmtId="37" fontId="5" fillId="0" borderId="11" xfId="69" applyNumberFormat="1" applyFont="1" applyFill="1" applyBorder="1" applyProtection="1"/>
    <xf numFmtId="10" fontId="5" fillId="0" borderId="11" xfId="69" applyNumberFormat="1" applyFont="1" applyFill="1" applyBorder="1" applyProtection="1"/>
    <xf numFmtId="37" fontId="4" fillId="0" borderId="9" xfId="69" applyNumberFormat="1" applyFont="1" applyFill="1" applyBorder="1" applyProtection="1"/>
    <xf numFmtId="10" fontId="4" fillId="0" borderId="9" xfId="69" applyNumberFormat="1" applyFont="1" applyFill="1" applyBorder="1" applyAlignment="1" applyProtection="1">
      <alignment horizontal="right"/>
    </xf>
    <xf numFmtId="0" fontId="5" fillId="0" borderId="0" xfId="69" applyFont="1" applyFill="1" applyAlignment="1" applyProtection="1">
      <alignment horizontal="center"/>
    </xf>
    <xf numFmtId="0" fontId="4" fillId="0" borderId="9" xfId="0" applyFont="1" applyFill="1" applyBorder="1" applyProtection="1"/>
    <xf numFmtId="37" fontId="4" fillId="0" borderId="9" xfId="0" applyNumberFormat="1" applyFont="1" applyFill="1" applyBorder="1" applyProtection="1"/>
    <xf numFmtId="37" fontId="4" fillId="0" borderId="12" xfId="0" applyNumberFormat="1" applyFont="1" applyFill="1" applyBorder="1" applyProtection="1"/>
  </cellXfs>
  <cellStyles count="108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71"/>
  <sheetViews>
    <sheetView tabSelected="1" zoomScaleNormal="100" workbookViewId="0"/>
  </sheetViews>
  <sheetFormatPr defaultColWidth="12" defaultRowHeight="15"/>
  <cols>
    <col min="1" max="1" width="28.85546875" style="12" customWidth="1"/>
    <col min="2" max="2" width="18.42578125" style="12" customWidth="1"/>
    <col min="3" max="3" width="19.28515625" style="12" customWidth="1"/>
    <col min="4" max="4" width="16.7109375" style="12" customWidth="1"/>
    <col min="5" max="5" width="13.85546875" style="12" customWidth="1"/>
    <col min="6" max="16384" width="12" style="12"/>
  </cols>
  <sheetData>
    <row r="1" spans="1:15">
      <c r="A1" s="13" t="s">
        <v>58</v>
      </c>
      <c r="B1" s="14"/>
      <c r="C1" s="14"/>
      <c r="D1" s="14"/>
      <c r="E1" s="14"/>
      <c r="F1" s="4"/>
      <c r="G1" s="8"/>
      <c r="H1" s="4"/>
    </row>
    <row r="2" spans="1:15">
      <c r="A2" s="13" t="s">
        <v>0</v>
      </c>
      <c r="B2" s="14"/>
      <c r="C2" s="14"/>
      <c r="D2" s="14"/>
      <c r="E2" s="14"/>
      <c r="F2" s="4"/>
    </row>
    <row r="3" spans="1:15" ht="15.75">
      <c r="A3" s="15" t="s">
        <v>60</v>
      </c>
      <c r="B3" s="9"/>
      <c r="C3" s="9"/>
      <c r="D3" s="9"/>
      <c r="E3" s="9"/>
      <c r="F3" s="4"/>
      <c r="G3" s="4"/>
    </row>
    <row r="4" spans="1:15" ht="15.75">
      <c r="A4" s="15" t="s">
        <v>66</v>
      </c>
      <c r="B4" s="9"/>
      <c r="C4" s="9"/>
      <c r="D4" s="9"/>
      <c r="E4" s="9"/>
      <c r="F4" s="4"/>
      <c r="G4" s="4"/>
    </row>
    <row r="5" spans="1:15" ht="16.5" customHeight="1">
      <c r="A5" s="4"/>
      <c r="B5" s="4"/>
      <c r="C5" s="4"/>
      <c r="D5" s="4"/>
      <c r="E5" s="4"/>
      <c r="F5" s="4"/>
      <c r="G5" s="4"/>
      <c r="K5" s="33"/>
      <c r="L5" s="33"/>
      <c r="M5" s="33"/>
      <c r="N5" s="33"/>
      <c r="O5" s="33"/>
    </row>
    <row r="6" spans="1:15" ht="8.25" customHeight="1">
      <c r="A6" s="5"/>
      <c r="B6" s="3"/>
      <c r="C6" s="3"/>
      <c r="D6" s="5"/>
      <c r="E6" s="5"/>
      <c r="F6" s="4"/>
      <c r="G6" s="4"/>
    </row>
    <row r="7" spans="1:15" ht="15.75">
      <c r="A7" s="5"/>
      <c r="B7" s="16" t="s">
        <v>61</v>
      </c>
      <c r="C7" s="6" t="s">
        <v>61</v>
      </c>
      <c r="D7" s="17"/>
      <c r="E7" s="6" t="s">
        <v>62</v>
      </c>
      <c r="F7" s="4"/>
      <c r="G7" s="4"/>
    </row>
    <row r="8" spans="1:15" ht="15.75">
      <c r="A8" s="18" t="s">
        <v>1</v>
      </c>
      <c r="B8" s="19" t="s">
        <v>65</v>
      </c>
      <c r="C8" s="19" t="s">
        <v>67</v>
      </c>
      <c r="D8" s="20" t="s">
        <v>2</v>
      </c>
      <c r="E8" s="20" t="s">
        <v>2</v>
      </c>
      <c r="F8" s="4"/>
      <c r="G8" s="4"/>
    </row>
    <row r="9" spans="1:15" ht="12" customHeight="1">
      <c r="A9" s="3"/>
      <c r="B9" s="10"/>
      <c r="C9" s="10"/>
      <c r="D9" s="11"/>
      <c r="E9" s="11"/>
      <c r="F9" s="4"/>
      <c r="G9" s="4"/>
    </row>
    <row r="10" spans="1:15" ht="15.75">
      <c r="A10" s="3" t="s">
        <v>64</v>
      </c>
      <c r="B10" s="21">
        <f>SUM(B66,B69,B70)</f>
        <v>666413000</v>
      </c>
      <c r="C10" s="21">
        <f>SUM(C66,C69,C70)</f>
        <v>663052000</v>
      </c>
      <c r="D10" s="21">
        <f>SUM(D66,D69,D70)</f>
        <v>-3361000</v>
      </c>
      <c r="E10" s="2">
        <f>D10/B10</f>
        <v>-5.0434190209374665E-3</v>
      </c>
      <c r="F10" s="4"/>
      <c r="G10" s="4"/>
    </row>
    <row r="11" spans="1:15" ht="11.25" customHeight="1">
      <c r="A11" s="3"/>
      <c r="B11" s="3"/>
      <c r="C11" s="3"/>
      <c r="D11" s="3"/>
      <c r="E11" s="3"/>
      <c r="F11" s="4"/>
      <c r="G11" s="4"/>
    </row>
    <row r="12" spans="1:15" ht="15.75">
      <c r="A12" s="7" t="s">
        <v>63</v>
      </c>
      <c r="B12" s="21">
        <f>SUM(B66,B69)</f>
        <v>663581000</v>
      </c>
      <c r="C12" s="21">
        <f>SUM(C66,C69)</f>
        <v>661187000</v>
      </c>
      <c r="D12" s="21">
        <f>SUM(D66,D69)</f>
        <v>-2394000</v>
      </c>
      <c r="E12" s="2">
        <f>D12/B12</f>
        <v>-3.6076982312634029E-3</v>
      </c>
      <c r="F12" s="4"/>
      <c r="G12" s="4"/>
    </row>
    <row r="13" spans="1:15" ht="9.75" customHeight="1">
      <c r="A13" s="5"/>
      <c r="B13" s="5"/>
      <c r="C13" s="5"/>
      <c r="D13" s="5"/>
      <c r="E13" s="5"/>
      <c r="F13" s="4"/>
      <c r="G13" s="4"/>
    </row>
    <row r="14" spans="1:15" ht="18" customHeight="1">
      <c r="A14" s="3" t="s">
        <v>3</v>
      </c>
      <c r="B14" s="25">
        <v>8908780</v>
      </c>
      <c r="C14" s="25">
        <v>8774005</v>
      </c>
      <c r="D14" s="25">
        <f t="shared" ref="D14:D65" si="0">C14-B14</f>
        <v>-134775</v>
      </c>
      <c r="E14" s="26">
        <f t="shared" ref="E14:E69" si="1">D14/B14</f>
        <v>-1.5128334070433886E-2</v>
      </c>
      <c r="F14" s="4"/>
      <c r="G14" s="4"/>
    </row>
    <row r="15" spans="1:15" ht="18" customHeight="1">
      <c r="A15" s="3" t="s">
        <v>4</v>
      </c>
      <c r="B15" s="25">
        <v>7213442</v>
      </c>
      <c r="C15" s="25">
        <v>7187418</v>
      </c>
      <c r="D15" s="25">
        <f t="shared" si="0"/>
        <v>-26024</v>
      </c>
      <c r="E15" s="26">
        <f t="shared" si="1"/>
        <v>-3.6077090520725058E-3</v>
      </c>
      <c r="F15" s="4"/>
      <c r="G15" s="4"/>
    </row>
    <row r="16" spans="1:15" ht="18" customHeight="1">
      <c r="A16" s="3" t="s">
        <v>5</v>
      </c>
      <c r="B16" s="25">
        <v>13165903</v>
      </c>
      <c r="C16" s="25">
        <v>13793435</v>
      </c>
      <c r="D16" s="25">
        <f t="shared" si="0"/>
        <v>627532</v>
      </c>
      <c r="E16" s="26">
        <f t="shared" si="1"/>
        <v>4.7663422706365068E-2</v>
      </c>
      <c r="F16" s="4"/>
      <c r="G16" s="4"/>
    </row>
    <row r="17" spans="1:7" ht="18" customHeight="1">
      <c r="A17" s="22" t="s">
        <v>6</v>
      </c>
      <c r="B17" s="27">
        <v>5162355</v>
      </c>
      <c r="C17" s="27">
        <v>5116418</v>
      </c>
      <c r="D17" s="27">
        <f t="shared" si="0"/>
        <v>-45937</v>
      </c>
      <c r="E17" s="28">
        <f t="shared" si="1"/>
        <v>-8.8984581649266658E-3</v>
      </c>
      <c r="F17" s="4"/>
      <c r="G17" s="4"/>
    </row>
    <row r="18" spans="1:7" ht="18" customHeight="1">
      <c r="A18" s="3" t="s">
        <v>7</v>
      </c>
      <c r="B18" s="25">
        <v>78345199</v>
      </c>
      <c r="C18" s="25">
        <v>77508834</v>
      </c>
      <c r="D18" s="25">
        <f t="shared" si="0"/>
        <v>-836365</v>
      </c>
      <c r="E18" s="26">
        <f t="shared" si="1"/>
        <v>-1.0675382929335593E-2</v>
      </c>
      <c r="F18" s="4"/>
      <c r="G18" s="4"/>
    </row>
    <row r="19" spans="1:7" ht="18" customHeight="1">
      <c r="A19" s="3" t="s">
        <v>8</v>
      </c>
      <c r="B19" s="25">
        <v>10389581</v>
      </c>
      <c r="C19" s="25">
        <v>10914395</v>
      </c>
      <c r="D19" s="25">
        <f t="shared" si="0"/>
        <v>524814</v>
      </c>
      <c r="E19" s="26">
        <f t="shared" si="1"/>
        <v>5.0513490390035942E-2</v>
      </c>
      <c r="F19" s="4"/>
      <c r="G19" s="4"/>
    </row>
    <row r="20" spans="1:7" ht="18" customHeight="1">
      <c r="A20" s="3" t="s">
        <v>9</v>
      </c>
      <c r="B20" s="25">
        <v>7574461</v>
      </c>
      <c r="C20" s="25">
        <v>7518868</v>
      </c>
      <c r="D20" s="25">
        <f t="shared" si="0"/>
        <v>-55593</v>
      </c>
      <c r="E20" s="26">
        <f t="shared" si="1"/>
        <v>-7.3395321462477658E-3</v>
      </c>
      <c r="F20" s="4"/>
      <c r="G20" s="4"/>
    </row>
    <row r="21" spans="1:7" ht="18" customHeight="1">
      <c r="A21" s="22" t="s">
        <v>10</v>
      </c>
      <c r="B21" s="27">
        <v>1858689</v>
      </c>
      <c r="C21" s="27">
        <v>1850977</v>
      </c>
      <c r="D21" s="27">
        <f t="shared" si="0"/>
        <v>-7712</v>
      </c>
      <c r="E21" s="28">
        <f t="shared" si="1"/>
        <v>-4.149161048459425E-3</v>
      </c>
      <c r="F21" s="4"/>
      <c r="G21" s="4"/>
    </row>
    <row r="22" spans="1:7" ht="18" customHeight="1">
      <c r="A22" s="3" t="s">
        <v>11</v>
      </c>
      <c r="B22" s="25">
        <v>1988531</v>
      </c>
      <c r="C22" s="25">
        <v>1955175</v>
      </c>
      <c r="D22" s="25">
        <f t="shared" si="0"/>
        <v>-33356</v>
      </c>
      <c r="E22" s="26">
        <f t="shared" si="1"/>
        <v>-1.6774191601740179E-2</v>
      </c>
      <c r="F22" s="4"/>
      <c r="G22" s="4"/>
    </row>
    <row r="23" spans="1:7" ht="18" customHeight="1">
      <c r="A23" s="3" t="s">
        <v>12</v>
      </c>
      <c r="B23" s="25">
        <v>38144961</v>
      </c>
      <c r="C23" s="25">
        <v>37920561</v>
      </c>
      <c r="D23" s="25">
        <f t="shared" si="0"/>
        <v>-224400</v>
      </c>
      <c r="E23" s="26">
        <f t="shared" si="1"/>
        <v>-5.8828215868407885E-3</v>
      </c>
      <c r="F23" s="4"/>
      <c r="G23" s="4"/>
    </row>
    <row r="24" spans="1:7" ht="18" customHeight="1">
      <c r="A24" s="3" t="s">
        <v>13</v>
      </c>
      <c r="B24" s="25">
        <v>19921213</v>
      </c>
      <c r="C24" s="25">
        <v>19757815</v>
      </c>
      <c r="D24" s="25">
        <f t="shared" si="0"/>
        <v>-163398</v>
      </c>
      <c r="E24" s="26">
        <f t="shared" si="1"/>
        <v>-8.2022113814053388E-3</v>
      </c>
      <c r="F24" s="4"/>
      <c r="G24" s="4"/>
    </row>
    <row r="25" spans="1:7" ht="18" customHeight="1">
      <c r="A25" s="22" t="s">
        <v>14</v>
      </c>
      <c r="B25" s="27">
        <v>2352566</v>
      </c>
      <c r="C25" s="27">
        <v>2320867</v>
      </c>
      <c r="D25" s="27">
        <f t="shared" si="0"/>
        <v>-31699</v>
      </c>
      <c r="E25" s="28">
        <f t="shared" si="1"/>
        <v>-1.3474223464931483E-2</v>
      </c>
      <c r="F25" s="4"/>
      <c r="G25" s="4"/>
    </row>
    <row r="26" spans="1:7" ht="18" customHeight="1">
      <c r="A26" s="3" t="s">
        <v>15</v>
      </c>
      <c r="B26" s="25">
        <v>6010081</v>
      </c>
      <c r="C26" s="25">
        <v>5988398</v>
      </c>
      <c r="D26" s="25">
        <f t="shared" si="0"/>
        <v>-21683</v>
      </c>
      <c r="E26" s="26">
        <f t="shared" si="1"/>
        <v>-3.6077716756230073E-3</v>
      </c>
      <c r="F26" s="4"/>
      <c r="G26" s="4"/>
    </row>
    <row r="27" spans="1:7" ht="18" customHeight="1">
      <c r="A27" s="3" t="s">
        <v>16</v>
      </c>
      <c r="B27" s="25">
        <v>27275919</v>
      </c>
      <c r="C27" s="25">
        <v>26812565</v>
      </c>
      <c r="D27" s="25">
        <f t="shared" si="0"/>
        <v>-463354</v>
      </c>
      <c r="E27" s="26">
        <f t="shared" si="1"/>
        <v>-1.6987658600980594E-2</v>
      </c>
      <c r="F27" s="4"/>
      <c r="G27" s="4"/>
    </row>
    <row r="28" spans="1:7" ht="18" customHeight="1">
      <c r="A28" s="3" t="s">
        <v>17</v>
      </c>
      <c r="B28" s="25">
        <v>12602609</v>
      </c>
      <c r="C28" s="25">
        <v>12501804</v>
      </c>
      <c r="D28" s="25">
        <f t="shared" si="0"/>
        <v>-100805</v>
      </c>
      <c r="E28" s="26">
        <f t="shared" si="1"/>
        <v>-7.9987405782405846E-3</v>
      </c>
      <c r="F28" s="4"/>
      <c r="G28" s="4"/>
    </row>
    <row r="29" spans="1:7" ht="18" customHeight="1">
      <c r="A29" s="22" t="s">
        <v>18</v>
      </c>
      <c r="B29" s="27">
        <v>6113562</v>
      </c>
      <c r="C29" s="27">
        <v>6002803</v>
      </c>
      <c r="D29" s="27">
        <f t="shared" si="0"/>
        <v>-110759</v>
      </c>
      <c r="E29" s="28">
        <f t="shared" si="1"/>
        <v>-1.8116934121220982E-2</v>
      </c>
      <c r="F29" s="4"/>
      <c r="G29" s="4"/>
    </row>
    <row r="30" spans="1:7" ht="18" customHeight="1">
      <c r="A30" s="3" t="s">
        <v>19</v>
      </c>
      <c r="B30" s="25">
        <v>5469981</v>
      </c>
      <c r="C30" s="25">
        <v>5426648</v>
      </c>
      <c r="D30" s="25">
        <f t="shared" si="0"/>
        <v>-43333</v>
      </c>
      <c r="E30" s="26">
        <f t="shared" si="1"/>
        <v>-7.9219653596602994E-3</v>
      </c>
      <c r="F30" s="4"/>
      <c r="G30" s="4"/>
    </row>
    <row r="31" spans="1:7" ht="18" customHeight="1">
      <c r="A31" s="3" t="s">
        <v>20</v>
      </c>
      <c r="B31" s="25">
        <v>8204609</v>
      </c>
      <c r="C31" s="25">
        <v>8154547</v>
      </c>
      <c r="D31" s="25">
        <f t="shared" si="0"/>
        <v>-50062</v>
      </c>
      <c r="E31" s="26">
        <f t="shared" si="1"/>
        <v>-6.1016923536514663E-3</v>
      </c>
      <c r="F31" s="4"/>
      <c r="G31" s="4"/>
    </row>
    <row r="32" spans="1:7" ht="18" customHeight="1">
      <c r="A32" s="3" t="s">
        <v>21</v>
      </c>
      <c r="B32" s="25">
        <v>8977219</v>
      </c>
      <c r="C32" s="25">
        <v>8888286</v>
      </c>
      <c r="D32" s="25">
        <f t="shared" si="0"/>
        <v>-88933</v>
      </c>
      <c r="E32" s="26">
        <f t="shared" si="1"/>
        <v>-9.9065200481351749E-3</v>
      </c>
      <c r="F32" s="4"/>
      <c r="G32" s="4"/>
    </row>
    <row r="33" spans="1:7" ht="18" customHeight="1">
      <c r="A33" s="22" t="s">
        <v>22</v>
      </c>
      <c r="B33" s="27">
        <v>3574138</v>
      </c>
      <c r="C33" s="27">
        <v>3561244</v>
      </c>
      <c r="D33" s="27">
        <f t="shared" si="0"/>
        <v>-12894</v>
      </c>
      <c r="E33" s="28">
        <f t="shared" si="1"/>
        <v>-3.6075831431243003E-3</v>
      </c>
      <c r="F33" s="4"/>
      <c r="G33" s="4"/>
    </row>
    <row r="34" spans="1:7" ht="18" customHeight="1">
      <c r="A34" s="3" t="s">
        <v>23</v>
      </c>
      <c r="B34" s="25">
        <v>12141754</v>
      </c>
      <c r="C34" s="25">
        <v>12406916</v>
      </c>
      <c r="D34" s="25">
        <f t="shared" si="0"/>
        <v>265162</v>
      </c>
      <c r="E34" s="26">
        <f t="shared" si="1"/>
        <v>2.1838854583942319E-2</v>
      </c>
      <c r="F34" s="4"/>
      <c r="G34" s="4"/>
    </row>
    <row r="35" spans="1:7" ht="18" customHeight="1">
      <c r="A35" s="3" t="s">
        <v>24</v>
      </c>
      <c r="B35" s="25">
        <v>13412552</v>
      </c>
      <c r="C35" s="25">
        <v>13762091</v>
      </c>
      <c r="D35" s="25">
        <f t="shared" si="0"/>
        <v>349539</v>
      </c>
      <c r="E35" s="26">
        <f t="shared" si="1"/>
        <v>2.6060588618780377E-2</v>
      </c>
      <c r="F35" s="4"/>
      <c r="G35" s="4"/>
    </row>
    <row r="36" spans="1:7" ht="18" customHeight="1">
      <c r="A36" s="3" t="s">
        <v>25</v>
      </c>
      <c r="B36" s="25">
        <v>20064262</v>
      </c>
      <c r="C36" s="25">
        <v>19803803</v>
      </c>
      <c r="D36" s="25">
        <f t="shared" si="0"/>
        <v>-260459</v>
      </c>
      <c r="E36" s="26">
        <f t="shared" si="1"/>
        <v>-1.2981239977827243E-2</v>
      </c>
      <c r="F36" s="4"/>
      <c r="G36" s="4"/>
    </row>
    <row r="37" spans="1:7" ht="18" customHeight="1">
      <c r="A37" s="22" t="s">
        <v>26</v>
      </c>
      <c r="B37" s="27">
        <v>10913401</v>
      </c>
      <c r="C37" s="27">
        <v>10851240</v>
      </c>
      <c r="D37" s="27">
        <f t="shared" si="0"/>
        <v>-62161</v>
      </c>
      <c r="E37" s="28">
        <f t="shared" si="1"/>
        <v>-5.6958412872394224E-3</v>
      </c>
      <c r="F37" s="4"/>
      <c r="G37" s="4"/>
    </row>
    <row r="38" spans="1:7" ht="18" customHeight="1">
      <c r="A38" s="3" t="s">
        <v>27</v>
      </c>
      <c r="B38" s="25">
        <v>5475041</v>
      </c>
      <c r="C38" s="25">
        <v>5398062</v>
      </c>
      <c r="D38" s="25">
        <f t="shared" si="0"/>
        <v>-76979</v>
      </c>
      <c r="E38" s="26">
        <f t="shared" si="1"/>
        <v>-1.4059986034807776E-2</v>
      </c>
      <c r="F38" s="4"/>
      <c r="G38" s="4"/>
    </row>
    <row r="39" spans="1:7" ht="18" customHeight="1">
      <c r="A39" s="3" t="s">
        <v>28</v>
      </c>
      <c r="B39" s="25">
        <v>11926706</v>
      </c>
      <c r="C39" s="25">
        <v>11705550</v>
      </c>
      <c r="D39" s="25">
        <f t="shared" si="0"/>
        <v>-221156</v>
      </c>
      <c r="E39" s="26">
        <f t="shared" si="1"/>
        <v>-1.8542923754471686E-2</v>
      </c>
      <c r="F39" s="4"/>
      <c r="G39" s="4"/>
    </row>
    <row r="40" spans="1:7" ht="18" customHeight="1">
      <c r="A40" s="3" t="s">
        <v>29</v>
      </c>
      <c r="B40" s="25">
        <v>4911468</v>
      </c>
      <c r="C40" s="25">
        <v>4893749</v>
      </c>
      <c r="D40" s="25">
        <f t="shared" si="0"/>
        <v>-17719</v>
      </c>
      <c r="E40" s="26">
        <f t="shared" si="1"/>
        <v>-3.6076790075798113E-3</v>
      </c>
      <c r="F40" s="4"/>
      <c r="G40" s="4"/>
    </row>
    <row r="41" spans="1:7" ht="18" customHeight="1">
      <c r="A41" s="22" t="s">
        <v>30</v>
      </c>
      <c r="B41" s="27">
        <v>5167751</v>
      </c>
      <c r="C41" s="27">
        <v>5021790</v>
      </c>
      <c r="D41" s="27">
        <f t="shared" si="0"/>
        <v>-145961</v>
      </c>
      <c r="E41" s="28">
        <f t="shared" si="1"/>
        <v>-2.8244588409929192E-2</v>
      </c>
      <c r="F41" s="4"/>
      <c r="G41" s="4"/>
    </row>
    <row r="42" spans="1:7" ht="18" customHeight="1">
      <c r="A42" s="3" t="s">
        <v>31</v>
      </c>
      <c r="B42" s="25">
        <v>6016403</v>
      </c>
      <c r="C42" s="25">
        <v>6023666</v>
      </c>
      <c r="D42" s="25">
        <f t="shared" si="0"/>
        <v>7263</v>
      </c>
      <c r="E42" s="26">
        <f t="shared" si="1"/>
        <v>1.2071997171732014E-3</v>
      </c>
      <c r="F42" s="4"/>
      <c r="G42" s="4"/>
    </row>
    <row r="43" spans="1:7" ht="18" customHeight="1">
      <c r="A43" s="3" t="s">
        <v>32</v>
      </c>
      <c r="B43" s="25">
        <v>2587728</v>
      </c>
      <c r="C43" s="25">
        <v>2571759</v>
      </c>
      <c r="D43" s="25">
        <f t="shared" si="0"/>
        <v>-15969</v>
      </c>
      <c r="E43" s="26">
        <f t="shared" si="1"/>
        <v>-6.1710504349761644E-3</v>
      </c>
      <c r="F43" s="4"/>
      <c r="G43" s="4"/>
    </row>
    <row r="44" spans="1:7" ht="18" customHeight="1">
      <c r="A44" s="3" t="s">
        <v>33</v>
      </c>
      <c r="B44" s="25">
        <v>18492789</v>
      </c>
      <c r="C44" s="25">
        <v>18217995</v>
      </c>
      <c r="D44" s="25">
        <f t="shared" si="0"/>
        <v>-274794</v>
      </c>
      <c r="E44" s="26">
        <f t="shared" si="1"/>
        <v>-1.4859521730334998E-2</v>
      </c>
      <c r="F44" s="4"/>
      <c r="G44" s="4"/>
    </row>
    <row r="45" spans="1:7" ht="18" customHeight="1">
      <c r="A45" s="22" t="s">
        <v>34</v>
      </c>
      <c r="B45" s="27">
        <v>5511533</v>
      </c>
      <c r="C45" s="27">
        <v>5491649</v>
      </c>
      <c r="D45" s="27">
        <f t="shared" si="0"/>
        <v>-19884</v>
      </c>
      <c r="E45" s="28">
        <f t="shared" si="1"/>
        <v>-3.6077076922155778E-3</v>
      </c>
      <c r="F45" s="4"/>
      <c r="G45" s="4"/>
    </row>
    <row r="46" spans="1:7" ht="18" customHeight="1">
      <c r="A46" s="3" t="s">
        <v>35</v>
      </c>
      <c r="B46" s="25">
        <v>38073357</v>
      </c>
      <c r="C46" s="25">
        <v>37872846</v>
      </c>
      <c r="D46" s="25">
        <f t="shared" si="0"/>
        <v>-200511</v>
      </c>
      <c r="E46" s="26">
        <f t="shared" si="1"/>
        <v>-5.2664386804662381E-3</v>
      </c>
      <c r="F46" s="4"/>
      <c r="G46" s="4"/>
    </row>
    <row r="47" spans="1:7" ht="18" customHeight="1">
      <c r="A47" s="3" t="s">
        <v>36</v>
      </c>
      <c r="B47" s="25">
        <v>19246083</v>
      </c>
      <c r="C47" s="25">
        <v>19119367</v>
      </c>
      <c r="D47" s="25">
        <f t="shared" si="0"/>
        <v>-126716</v>
      </c>
      <c r="E47" s="26">
        <f t="shared" si="1"/>
        <v>-6.5839890641643806E-3</v>
      </c>
      <c r="F47" s="4"/>
      <c r="G47" s="4"/>
    </row>
    <row r="48" spans="1:7" ht="18" customHeight="1">
      <c r="A48" s="3" t="s">
        <v>37</v>
      </c>
      <c r="B48" s="25">
        <v>5001345</v>
      </c>
      <c r="C48" s="25">
        <v>4983302</v>
      </c>
      <c r="D48" s="25">
        <f t="shared" si="0"/>
        <v>-18043</v>
      </c>
      <c r="E48" s="26">
        <f t="shared" si="1"/>
        <v>-3.6076295476516816E-3</v>
      </c>
      <c r="F48" s="4"/>
      <c r="G48" s="4"/>
    </row>
    <row r="49" spans="1:7" ht="18" customHeight="1">
      <c r="A49" s="22" t="s">
        <v>38</v>
      </c>
      <c r="B49" s="27">
        <v>23186548</v>
      </c>
      <c r="C49" s="27">
        <v>23078213</v>
      </c>
      <c r="D49" s="27">
        <f t="shared" si="0"/>
        <v>-108335</v>
      </c>
      <c r="E49" s="28">
        <f t="shared" si="1"/>
        <v>-4.6723212096945179E-3</v>
      </c>
      <c r="F49" s="4"/>
      <c r="G49" s="4"/>
    </row>
    <row r="50" spans="1:7" ht="18" customHeight="1">
      <c r="A50" s="3" t="s">
        <v>39</v>
      </c>
      <c r="B50" s="25">
        <v>7052012</v>
      </c>
      <c r="C50" s="25">
        <v>6983784</v>
      </c>
      <c r="D50" s="25">
        <f t="shared" si="0"/>
        <v>-68228</v>
      </c>
      <c r="E50" s="26">
        <f t="shared" si="1"/>
        <v>-9.6749693562631495E-3</v>
      </c>
      <c r="F50" s="4"/>
      <c r="G50" s="4"/>
    </row>
    <row r="51" spans="1:7" ht="18" customHeight="1">
      <c r="A51" s="3" t="s">
        <v>40</v>
      </c>
      <c r="B51" s="25">
        <v>8017942</v>
      </c>
      <c r="C51" s="25">
        <v>8080992</v>
      </c>
      <c r="D51" s="25">
        <f t="shared" si="0"/>
        <v>63050</v>
      </c>
      <c r="E51" s="26">
        <f t="shared" si="1"/>
        <v>7.8636138799706955E-3</v>
      </c>
      <c r="F51" s="4"/>
      <c r="G51" s="4"/>
    </row>
    <row r="52" spans="1:7" ht="18" customHeight="1">
      <c r="A52" s="3" t="s">
        <v>41</v>
      </c>
      <c r="B52" s="25">
        <v>25958852</v>
      </c>
      <c r="C52" s="25">
        <v>25709054</v>
      </c>
      <c r="D52" s="25">
        <f t="shared" si="0"/>
        <v>-249798</v>
      </c>
      <c r="E52" s="26">
        <f t="shared" si="1"/>
        <v>-9.6228446465968526E-3</v>
      </c>
      <c r="F52" s="4"/>
      <c r="G52" s="4"/>
    </row>
    <row r="53" spans="1:7" ht="18" customHeight="1">
      <c r="A53" s="22" t="s">
        <v>42</v>
      </c>
      <c r="B53" s="27">
        <v>6637872</v>
      </c>
      <c r="C53" s="27">
        <v>6488984</v>
      </c>
      <c r="D53" s="27">
        <f t="shared" si="0"/>
        <v>-148888</v>
      </c>
      <c r="E53" s="28">
        <f t="shared" si="1"/>
        <v>-2.2430080001542663E-2</v>
      </c>
      <c r="F53" s="4"/>
      <c r="G53" s="4"/>
    </row>
    <row r="54" spans="1:7" ht="18" customHeight="1">
      <c r="A54" s="3" t="s">
        <v>43</v>
      </c>
      <c r="B54" s="25">
        <v>2334313</v>
      </c>
      <c r="C54" s="25">
        <v>2292037</v>
      </c>
      <c r="D54" s="25">
        <f t="shared" si="0"/>
        <v>-42276</v>
      </c>
      <c r="E54" s="26">
        <f t="shared" si="1"/>
        <v>-1.8110681815163603E-2</v>
      </c>
      <c r="F54" s="4"/>
      <c r="G54" s="4"/>
    </row>
    <row r="55" spans="1:7" ht="18" customHeight="1">
      <c r="A55" s="3" t="s">
        <v>44</v>
      </c>
      <c r="B55" s="25">
        <v>9156790</v>
      </c>
      <c r="C55" s="25">
        <v>9007952</v>
      </c>
      <c r="D55" s="25">
        <f t="shared" si="0"/>
        <v>-148838</v>
      </c>
      <c r="E55" s="26">
        <f t="shared" si="1"/>
        <v>-1.6254386089448375E-2</v>
      </c>
      <c r="F55" s="4"/>
      <c r="G55" s="4"/>
    </row>
    <row r="56" spans="1:7" ht="18" customHeight="1">
      <c r="A56" s="3" t="s">
        <v>45</v>
      </c>
      <c r="B56" s="25">
        <v>4622393</v>
      </c>
      <c r="C56" s="25">
        <v>4605717</v>
      </c>
      <c r="D56" s="25">
        <f t="shared" si="0"/>
        <v>-16676</v>
      </c>
      <c r="E56" s="26">
        <f t="shared" si="1"/>
        <v>-3.6076551690866613E-3</v>
      </c>
      <c r="F56" s="4"/>
      <c r="G56" s="4"/>
    </row>
    <row r="57" spans="1:7" ht="18" customHeight="1">
      <c r="A57" s="22" t="s">
        <v>46</v>
      </c>
      <c r="B57" s="27">
        <v>12319202</v>
      </c>
      <c r="C57" s="27">
        <v>12200903</v>
      </c>
      <c r="D57" s="27">
        <f t="shared" si="0"/>
        <v>-118299</v>
      </c>
      <c r="E57" s="28">
        <f t="shared" si="1"/>
        <v>-9.6028135588652579E-3</v>
      </c>
      <c r="F57" s="4"/>
      <c r="G57" s="4"/>
    </row>
    <row r="58" spans="1:7" ht="18" customHeight="1">
      <c r="A58" s="3" t="s">
        <v>47</v>
      </c>
      <c r="B58" s="25">
        <v>51437423</v>
      </c>
      <c r="C58" s="25">
        <v>52111078</v>
      </c>
      <c r="D58" s="25">
        <f t="shared" si="0"/>
        <v>673655</v>
      </c>
      <c r="E58" s="26">
        <f t="shared" si="1"/>
        <v>1.309659311664972E-2</v>
      </c>
      <c r="F58" s="4"/>
      <c r="G58" s="4"/>
    </row>
    <row r="59" spans="1:7" ht="18" customHeight="1">
      <c r="A59" s="3" t="s">
        <v>48</v>
      </c>
      <c r="B59" s="25">
        <v>5925522</v>
      </c>
      <c r="C59" s="25">
        <v>5842022</v>
      </c>
      <c r="D59" s="25">
        <f t="shared" si="0"/>
        <v>-83500</v>
      </c>
      <c r="E59" s="26">
        <f t="shared" si="1"/>
        <v>-1.409158551769785E-2</v>
      </c>
      <c r="F59" s="4"/>
      <c r="G59" s="4"/>
    </row>
    <row r="60" spans="1:7" ht="18" customHeight="1">
      <c r="A60" s="3" t="s">
        <v>49</v>
      </c>
      <c r="B60" s="25">
        <v>2165391</v>
      </c>
      <c r="C60" s="25">
        <v>2157579</v>
      </c>
      <c r="D60" s="25">
        <f t="shared" si="0"/>
        <v>-7812</v>
      </c>
      <c r="E60" s="26">
        <f t="shared" si="1"/>
        <v>-3.60766254223833E-3</v>
      </c>
      <c r="F60" s="4"/>
      <c r="G60" s="4"/>
    </row>
    <row r="61" spans="1:7" ht="18" customHeight="1">
      <c r="A61" s="22" t="s">
        <v>50</v>
      </c>
      <c r="B61" s="27">
        <v>15736130</v>
      </c>
      <c r="C61" s="27">
        <v>15583311</v>
      </c>
      <c r="D61" s="27">
        <f t="shared" si="0"/>
        <v>-152819</v>
      </c>
      <c r="E61" s="28">
        <f t="shared" si="1"/>
        <v>-9.7113458010324016E-3</v>
      </c>
      <c r="F61" s="4"/>
      <c r="G61" s="4"/>
    </row>
    <row r="62" spans="1:7" ht="18" customHeight="1">
      <c r="A62" s="3" t="s">
        <v>51</v>
      </c>
      <c r="B62" s="25">
        <v>14707432</v>
      </c>
      <c r="C62" s="25">
        <v>15040605</v>
      </c>
      <c r="D62" s="25">
        <f t="shared" si="0"/>
        <v>333173</v>
      </c>
      <c r="E62" s="26">
        <f t="shared" si="1"/>
        <v>2.2653376877758129E-2</v>
      </c>
      <c r="F62" s="4"/>
      <c r="G62" s="4"/>
    </row>
    <row r="63" spans="1:7" ht="18" customHeight="1">
      <c r="A63" s="3" t="s">
        <v>52</v>
      </c>
      <c r="B63" s="25">
        <v>5290785</v>
      </c>
      <c r="C63" s="25">
        <v>5271697</v>
      </c>
      <c r="D63" s="25">
        <f t="shared" si="0"/>
        <v>-19088</v>
      </c>
      <c r="E63" s="26">
        <f t="shared" si="1"/>
        <v>-3.6077822100123139E-3</v>
      </c>
      <c r="F63" s="4"/>
      <c r="G63" s="4"/>
    </row>
    <row r="64" spans="1:7" ht="18" customHeight="1">
      <c r="A64" s="3" t="s">
        <v>53</v>
      </c>
      <c r="B64" s="25">
        <v>11632564</v>
      </c>
      <c r="C64" s="25">
        <v>11469141</v>
      </c>
      <c r="D64" s="25">
        <f t="shared" si="0"/>
        <v>-163423</v>
      </c>
      <c r="E64" s="26">
        <f t="shared" si="1"/>
        <v>-1.404875141886174E-2</v>
      </c>
      <c r="F64" s="4"/>
      <c r="G64" s="4"/>
    </row>
    <row r="65" spans="1:7" ht="18" customHeight="1">
      <c r="A65" s="3" t="s">
        <v>54</v>
      </c>
      <c r="B65" s="25">
        <v>3586277</v>
      </c>
      <c r="C65" s="25">
        <v>3573339</v>
      </c>
      <c r="D65" s="25">
        <f t="shared" si="0"/>
        <v>-12938</v>
      </c>
      <c r="E65" s="26">
        <f t="shared" si="1"/>
        <v>-3.6076410160174465E-3</v>
      </c>
      <c r="F65" s="4"/>
      <c r="G65" s="4"/>
    </row>
    <row r="66" spans="1:7" ht="18" customHeight="1">
      <c r="A66" s="23" t="s">
        <v>59</v>
      </c>
      <c r="B66" s="29">
        <f>SUM(B14:B65)</f>
        <v>661963420</v>
      </c>
      <c r="C66" s="29">
        <f>SUM(C14:C65)</f>
        <v>659575256</v>
      </c>
      <c r="D66" s="29">
        <f>SUM(D14:D65)</f>
        <v>-2388164</v>
      </c>
      <c r="E66" s="30">
        <f t="shared" si="1"/>
        <v>-3.6076978392552265E-3</v>
      </c>
      <c r="F66" s="4"/>
      <c r="G66" s="4"/>
    </row>
    <row r="67" spans="1:7" ht="18" customHeight="1">
      <c r="A67" s="3" t="s">
        <v>55</v>
      </c>
      <c r="B67" s="25">
        <v>310505</v>
      </c>
      <c r="C67" s="25">
        <v>309385</v>
      </c>
      <c r="D67" s="25">
        <f>C67-B67</f>
        <v>-1120</v>
      </c>
      <c r="E67" s="26">
        <f t="shared" si="1"/>
        <v>-3.6070272620408691E-3</v>
      </c>
      <c r="F67" s="4"/>
      <c r="G67" s="4"/>
    </row>
    <row r="68" spans="1:7" ht="18" customHeight="1">
      <c r="A68" s="22" t="s">
        <v>56</v>
      </c>
      <c r="B68" s="27">
        <v>1307075</v>
      </c>
      <c r="C68" s="27">
        <v>1302359</v>
      </c>
      <c r="D68" s="27">
        <f>C68-B68</f>
        <v>-4716</v>
      </c>
      <c r="E68" s="28">
        <f t="shared" si="1"/>
        <v>-3.6080561559206623E-3</v>
      </c>
      <c r="F68" s="4"/>
      <c r="G68" s="4"/>
    </row>
    <row r="69" spans="1:7" ht="18" customHeight="1">
      <c r="A69" s="23" t="s">
        <v>57</v>
      </c>
      <c r="B69" s="29">
        <f>+B68+B67</f>
        <v>1617580</v>
      </c>
      <c r="C69" s="29">
        <f>+C68+C67</f>
        <v>1611744</v>
      </c>
      <c r="D69" s="29">
        <f>+D68+D67</f>
        <v>-5836</v>
      </c>
      <c r="E69" s="30">
        <f t="shared" si="1"/>
        <v>-3.6078586530496172E-3</v>
      </c>
      <c r="F69" s="4"/>
      <c r="G69" s="4"/>
    </row>
    <row r="70" spans="1:7" s="1" customFormat="1" ht="18" customHeight="1">
      <c r="A70" s="34" t="s">
        <v>68</v>
      </c>
      <c r="B70" s="35">
        <v>2832000</v>
      </c>
      <c r="C70" s="36">
        <v>1865000</v>
      </c>
      <c r="D70" s="31">
        <f>C70-B70</f>
        <v>-967000</v>
      </c>
      <c r="E70" s="32">
        <f>IF(ISERROR(D70/B70),"N/A ",D70/B70)</f>
        <v>-0.341454802259887</v>
      </c>
    </row>
    <row r="71" spans="1:7" ht="18" customHeight="1">
      <c r="A71" s="3"/>
      <c r="B71" s="24"/>
      <c r="C71" s="24"/>
      <c r="D71" s="24"/>
      <c r="E71" s="2"/>
      <c r="F71" s="4"/>
      <c r="G71" s="4"/>
    </row>
  </sheetData>
  <mergeCells count="1">
    <mergeCell ref="K5:O5"/>
  </mergeCells>
  <printOptions horizontalCentered="1"/>
  <pageMargins left="0.55000000000000004" right="0.5" top="0.55000000000000004" bottom="0.55000000000000004" header="0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9C5BE4-C1D0-4E65-A2DB-8E3111E88DE3}"/>
</file>

<file path=customXml/itemProps2.xml><?xml version="1.0" encoding="utf-8"?>
<ds:datastoreItem xmlns:ds="http://schemas.openxmlformats.org/officeDocument/2006/customXml" ds:itemID="{AF62E972-BDE6-49E3-B4B1-DAF33832FC9A}"/>
</file>

<file path=customXml/itemProps3.xml><?xml version="1.0" encoding="utf-8"?>
<ds:datastoreItem xmlns:ds="http://schemas.openxmlformats.org/officeDocument/2006/customXml" ds:itemID="{5B556A11-4865-4739-BD85-34899878B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2017-05-19T12:01:15Z</cp:lastPrinted>
  <dcterms:created xsi:type="dcterms:W3CDTF">2010-01-29T18:36:59Z</dcterms:created>
  <dcterms:modified xsi:type="dcterms:W3CDTF">2019-04-12T18:44:10Z</dcterms:modified>
</cp:coreProperties>
</file>