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8\7 - Webpage - post FRN Published\"/>
    </mc:Choice>
  </mc:AlternateContent>
  <bookViews>
    <workbookView xWindow="0" yWindow="0" windowWidth="19200" windowHeight="11460"/>
  </bookViews>
  <sheets>
    <sheet name="DW" sheetId="108" r:id="rId1"/>
  </sheets>
  <definedNames>
    <definedName name="_Key1" localSheetId="0" hidden="1">DW!$E$12:$E$63</definedName>
    <definedName name="_Key1" hidden="1">#REF!</definedName>
    <definedName name="_Order1" hidden="1">255</definedName>
    <definedName name="_Order2" hidden="1">0</definedName>
    <definedName name="_Sort" localSheetId="0" hidden="1">DW!$A$12:$E$63</definedName>
    <definedName name="_Sort" hidden="1">#REF!</definedName>
    <definedName name="_xlnm.Database">#REF!</definedName>
    <definedName name="FORFM">#REF!</definedName>
    <definedName name="_xlnm.Print_Area" localSheetId="0">DW!$A$1:$E$74</definedName>
    <definedName name="_xlnm.Print_Area">#REF!</definedName>
    <definedName name="STFORM">#REF!</definedName>
  </definedNames>
  <calcPr calcId="162913"/>
</workbook>
</file>

<file path=xl/calcChain.xml><?xml version="1.0" encoding="utf-8"?>
<calcChain xmlns="http://schemas.openxmlformats.org/spreadsheetml/2006/main">
  <c r="D73" i="108" l="1"/>
  <c r="E73" i="108" s="1"/>
  <c r="D72" i="108"/>
  <c r="E72" i="108" s="1"/>
  <c r="D71" i="108"/>
  <c r="E71" i="108" s="1"/>
  <c r="C70" i="108"/>
  <c r="B70" i="108"/>
  <c r="D69" i="108"/>
  <c r="E69" i="108" s="1"/>
  <c r="D68" i="108"/>
  <c r="E68" i="108" s="1"/>
  <c r="D67" i="108"/>
  <c r="E67" i="108" s="1"/>
  <c r="D66" i="108"/>
  <c r="E66" i="108" s="1"/>
  <c r="D65" i="108"/>
  <c r="E65" i="108" s="1"/>
  <c r="C64" i="108"/>
  <c r="B64" i="108"/>
  <c r="D63" i="108"/>
  <c r="E63" i="108" s="1"/>
  <c r="D62" i="108"/>
  <c r="E62" i="108" s="1"/>
  <c r="D61" i="108"/>
  <c r="E61" i="108" s="1"/>
  <c r="D60" i="108"/>
  <c r="E60" i="108" s="1"/>
  <c r="D59" i="108"/>
  <c r="E59" i="108" s="1"/>
  <c r="D58" i="108"/>
  <c r="E58" i="108" s="1"/>
  <c r="D57" i="108"/>
  <c r="E57" i="108" s="1"/>
  <c r="D56" i="108"/>
  <c r="E56" i="108" s="1"/>
  <c r="D55" i="108"/>
  <c r="E55" i="108" s="1"/>
  <c r="D54" i="108"/>
  <c r="E54" i="108" s="1"/>
  <c r="D53" i="108"/>
  <c r="E53" i="108" s="1"/>
  <c r="D52" i="108"/>
  <c r="E52" i="108" s="1"/>
  <c r="D51" i="108"/>
  <c r="E51" i="108" s="1"/>
  <c r="D50" i="108"/>
  <c r="E50" i="108" s="1"/>
  <c r="D49" i="108"/>
  <c r="E49" i="108" s="1"/>
  <c r="D48" i="108"/>
  <c r="E48" i="108" s="1"/>
  <c r="D47" i="108"/>
  <c r="E47" i="108" s="1"/>
  <c r="D46" i="108"/>
  <c r="E46" i="108" s="1"/>
  <c r="E45" i="108"/>
  <c r="D45" i="108"/>
  <c r="D44" i="108"/>
  <c r="E44" i="108" s="1"/>
  <c r="E43" i="108"/>
  <c r="D43" i="108"/>
  <c r="D42" i="108"/>
  <c r="E42" i="108" s="1"/>
  <c r="E41" i="108"/>
  <c r="D41" i="108"/>
  <c r="D40" i="108"/>
  <c r="E40" i="108" s="1"/>
  <c r="E39" i="108"/>
  <c r="D39" i="108"/>
  <c r="D38" i="108"/>
  <c r="E38" i="108" s="1"/>
  <c r="E37" i="108"/>
  <c r="D37" i="108"/>
  <c r="D36" i="108"/>
  <c r="E36" i="108" s="1"/>
  <c r="E35" i="108"/>
  <c r="D35" i="108"/>
  <c r="D34" i="108"/>
  <c r="E34" i="108" s="1"/>
  <c r="E33" i="108"/>
  <c r="D33" i="108"/>
  <c r="D32" i="108"/>
  <c r="E32" i="108" s="1"/>
  <c r="E31" i="108"/>
  <c r="D31" i="108"/>
  <c r="D30" i="108"/>
  <c r="E30" i="108" s="1"/>
  <c r="E29" i="108"/>
  <c r="D29" i="108"/>
  <c r="D28" i="108"/>
  <c r="E28" i="108" s="1"/>
  <c r="E27" i="108"/>
  <c r="D27" i="108"/>
  <c r="D26" i="108"/>
  <c r="E26" i="108" s="1"/>
  <c r="E25" i="108"/>
  <c r="D25" i="108"/>
  <c r="D24" i="108"/>
  <c r="E24" i="108" s="1"/>
  <c r="E23" i="108"/>
  <c r="D23" i="108"/>
  <c r="D22" i="108"/>
  <c r="E22" i="108" s="1"/>
  <c r="E21" i="108"/>
  <c r="D21" i="108"/>
  <c r="D20" i="108"/>
  <c r="E20" i="108" s="1"/>
  <c r="E19" i="108"/>
  <c r="D19" i="108"/>
  <c r="D18" i="108"/>
  <c r="E18" i="108" s="1"/>
  <c r="E17" i="108"/>
  <c r="D17" i="108"/>
  <c r="D16" i="108"/>
  <c r="E16" i="108" s="1"/>
  <c r="E15" i="108"/>
  <c r="D15" i="108"/>
  <c r="D14" i="108"/>
  <c r="E14" i="108" s="1"/>
  <c r="E13" i="108"/>
  <c r="D13" i="108"/>
  <c r="D12" i="108"/>
  <c r="D64" i="108" s="1"/>
  <c r="C10" i="108"/>
  <c r="B10" i="108"/>
  <c r="C8" i="108"/>
  <c r="B8" i="108"/>
  <c r="E64" i="108" l="1"/>
  <c r="D10" i="108"/>
  <c r="D70" i="108"/>
  <c r="E70" i="108" s="1"/>
  <c r="E12" i="108"/>
  <c r="D8" i="108" l="1"/>
  <c r="E8" i="108" s="1"/>
  <c r="E10" i="108"/>
</calcChain>
</file>

<file path=xl/sharedStrings.xml><?xml version="1.0" encoding="utf-8"?>
<sst xmlns="http://schemas.openxmlformats.org/spreadsheetml/2006/main" count="75" uniqueCount="75">
  <si>
    <t>U.S. Department of Labor</t>
  </si>
  <si>
    <t>Employment and Training Administration</t>
  </si>
  <si>
    <t>State</t>
  </si>
  <si>
    <t>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</si>
  <si>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</si>
  <si>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</si>
  <si>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</si>
  <si>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</si>
  <si>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</si>
  <si>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</si>
  <si>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</si>
  <si>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</si>
  <si>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</si>
  <si>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</si>
  <si>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</si>
  <si>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</si>
  <si>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</si>
  <si>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</si>
  <si>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</si>
  <si>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</si>
  <si>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</si>
  <si>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</si>
  <si>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</si>
  <si>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</si>
  <si>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</si>
  <si>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</si>
  <si>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</si>
  <si>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</si>
  <si>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</si>
  <si>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</si>
  <si>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</si>
  <si>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</si>
  <si>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</si>
  <si>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</si>
  <si>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</si>
  <si>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</si>
  <si>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</si>
  <si>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</si>
  <si>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</si>
  <si>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</si>
  <si>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</si>
  <si>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</si>
  <si>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</si>
  <si>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</si>
  <si>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</si>
  <si>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</si>
  <si>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</si>
  <si>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</si>
  <si>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</si>
  <si>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</si>
  <si>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</si>
  <si>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</si>
  <si>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</si>
  <si>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</si>
  <si>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</si>
  <si>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</si>
  <si>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</si>
  <si>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</si>
  <si>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</si>
  <si>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</si>
  <si>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</si>
  <si>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</si>
  <si>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</si>
  <si>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%
Difference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</si>
  <si>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</si>
  <si>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Evaluations set aside</t>
  </si>
  <si>
    <t>WIOA Dislocated Worker Activities State Allotments</t>
  </si>
  <si>
    <t>Total (WIOA Dislocated Worker Activities)</t>
  </si>
  <si>
    <t>PY 2017</t>
  </si>
  <si>
    <t>Total Appropriated</t>
  </si>
  <si>
    <t>Program Integrity set aside</t>
  </si>
  <si>
    <t>National Reserve*</t>
  </si>
  <si>
    <t>Comparison of PY 2018 Allotments vs PY 2017 Allotments</t>
  </si>
  <si>
    <t>PY 2018</t>
  </si>
  <si>
    <t>* The PY 2017 Dislocated Worker National Reserve amount reflects the initial appropriation; however, the Consolidated Appropriations Act, 2018 contained a $12.5M rescission to the Dislocated Worker National Reserve, decreasing funding in that category to $203,546,769.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</si>
</sst>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3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SWISS"/>
    </font>
    <font>
      <sz val="10"/>
      <name val="Arial"/>
      <family val="2"/>
    </font>
    <font>
      <sz val="10"/>
      <name val="Arial"/>
    </font>
    <font>
      <sz val="1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0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30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8" fillId="0" borderId="0"/>
    <xf numFmtId="0" fontId="30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2" fillId="0" borderId="0"/>
    <xf numFmtId="41" fontId="1" fillId="0" borderId="0" applyFont="0" applyFill="0" applyBorder="0" applyAlignment="0" applyProtection="0"/>
    <xf numFmtId="5" fontId="31" fillId="0" borderId="0" applyFont="0" applyFill="0" applyBorder="0" applyAlignment="0" applyProtection="0"/>
    <xf numFmtId="0" fontId="31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48" applyFill="1"/>
    <xf numFmtId="0" fontId="4" fillId="0" borderId="0" xfId="48" applyFont="1" applyFill="1" applyAlignment="1" applyProtection="1">
      <alignment horizontal="centerContinuous"/>
    </xf>
    <xf numFmtId="0" fontId="7" fillId="0" borderId="0" xfId="48" quotePrefix="1" applyFont="1" applyFill="1" applyAlignment="1" applyProtection="1">
      <alignment horizontal="left"/>
    </xf>
    <xf numFmtId="0" fontId="4" fillId="0" borderId="0" xfId="48" applyFont="1" applyFill="1" applyBorder="1" applyProtection="1"/>
    <xf numFmtId="0" fontId="2" fillId="0" borderId="0" xfId="48" applyFont="1" applyFill="1" applyProtection="1"/>
    <xf numFmtId="37" fontId="4" fillId="0" borderId="0" xfId="48" applyNumberFormat="1" applyFont="1" applyFill="1" applyBorder="1" applyProtection="1"/>
    <xf numFmtId="0" fontId="3" fillId="0" borderId="0" xfId="48" applyFont="1" applyFill="1" applyAlignment="1" applyProtection="1">
      <alignment horizontal="centerContinuous"/>
    </xf>
    <xf numFmtId="0" fontId="5" fillId="0" borderId="0" xfId="48" applyFont="1" applyFill="1" applyAlignment="1" applyProtection="1">
      <alignment horizontal="centerContinuous"/>
    </xf>
    <xf numFmtId="0" fontId="6" fillId="0" borderId="0" xfId="48" applyFont="1" applyFill="1" applyAlignment="1" applyProtection="1">
      <alignment horizontal="centerContinuous"/>
    </xf>
    <xf numFmtId="0" fontId="4" fillId="0" borderId="0" xfId="48" applyFont="1" applyFill="1" applyProtection="1"/>
    <xf numFmtId="0" fontId="5" fillId="0" borderId="9" xfId="48" applyFont="1" applyFill="1" applyBorder="1" applyProtection="1"/>
    <xf numFmtId="0" fontId="5" fillId="0" borderId="9" xfId="48" applyFont="1" applyFill="1" applyBorder="1" applyAlignment="1" applyProtection="1">
      <alignment horizontal="center" wrapText="1"/>
    </xf>
    <xf numFmtId="0" fontId="5" fillId="0" borderId="9" xfId="48" applyFont="1" applyFill="1" applyBorder="1" applyAlignment="1" applyProtection="1">
      <alignment horizontal="center"/>
    </xf>
    <xf numFmtId="0" fontId="5" fillId="0" borderId="0" xfId="48" applyFont="1" applyFill="1" applyBorder="1" applyProtection="1"/>
    <xf numFmtId="5" fontId="6" fillId="0" borderId="0" xfId="48" applyNumberFormat="1" applyFont="1" applyFill="1" applyBorder="1" applyProtection="1"/>
    <xf numFmtId="10" fontId="6" fillId="0" borderId="0" xfId="48" applyNumberFormat="1" applyFont="1" applyFill="1" applyBorder="1" applyProtection="1"/>
    <xf numFmtId="0" fontId="6" fillId="0" borderId="0" xfId="48" applyFont="1" applyFill="1" applyBorder="1" applyProtection="1"/>
    <xf numFmtId="10" fontId="4" fillId="0" borderId="0" xfId="48" applyNumberFormat="1" applyFont="1" applyFill="1" applyBorder="1" applyProtection="1"/>
    <xf numFmtId="0" fontId="5" fillId="0" borderId="8" xfId="48" applyFont="1" applyFill="1" applyBorder="1" applyProtection="1"/>
    <xf numFmtId="37" fontId="4" fillId="0" borderId="8" xfId="48" applyNumberFormat="1" applyFont="1" applyFill="1" applyBorder="1" applyProtection="1"/>
    <xf numFmtId="10" fontId="4" fillId="0" borderId="8" xfId="48" applyNumberFormat="1" applyFont="1" applyFill="1" applyBorder="1" applyProtection="1"/>
    <xf numFmtId="37" fontId="5" fillId="0" borderId="9" xfId="48" applyNumberFormat="1" applyFont="1" applyFill="1" applyBorder="1" applyProtection="1"/>
    <xf numFmtId="10" fontId="5" fillId="0" borderId="9" xfId="48" applyNumberFormat="1" applyFont="1" applyFill="1" applyBorder="1" applyProtection="1"/>
    <xf numFmtId="10" fontId="5" fillId="0" borderId="9" xfId="48" applyNumberFormat="1" applyFont="1" applyFill="1" applyBorder="1" applyAlignment="1" applyProtection="1">
      <alignment horizontal="right"/>
    </xf>
    <xf numFmtId="37" fontId="6" fillId="0" borderId="9" xfId="48" applyNumberFormat="1" applyFont="1" applyFill="1" applyBorder="1" applyProtection="1"/>
    <xf numFmtId="10" fontId="6" fillId="0" borderId="9" xfId="48" applyNumberFormat="1" applyFont="1" applyFill="1" applyBorder="1" applyProtection="1"/>
    <xf numFmtId="0" fontId="7" fillId="0" borderId="0" xfId="48" quotePrefix="1" applyFont="1" applyFill="1" applyAlignment="1">
      <alignment horizontal="left"/>
    </xf>
    <xf numFmtId="0" fontId="7" fillId="0" borderId="0" xfId="48" applyFont="1" applyFill="1"/>
    <xf numFmtId="37" fontId="4" fillId="0" borderId="0" xfId="48" applyNumberFormat="1" applyFill="1"/>
    <xf numFmtId="0" fontId="5" fillId="0" borderId="0" xfId="48" applyFont="1" applyFill="1" applyAlignment="1" applyProtection="1">
      <alignment horizontal="center" wrapText="1"/>
    </xf>
    <xf numFmtId="0" fontId="4" fillId="0" borderId="0" xfId="48" applyFill="1" applyAlignment="1">
      <alignment horizontal="center" wrapText="1"/>
    </xf>
    <xf numFmtId="0" fontId="29" fillId="0" borderId="10" xfId="48" applyFont="1" applyFill="1" applyBorder="1" applyAlignment="1" applyProtection="1">
      <alignment horizontal="left" wrapText="1"/>
    </xf>
  </cellXfs>
  <cellStyles count="108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79"/>
  <sheetViews>
    <sheetView tabSelected="1" zoomScaleNormal="100" workbookViewId="0"/>
  </sheetViews>
  <sheetFormatPr defaultColWidth="12" defaultRowHeight="15"/>
  <cols>
    <col min="1" max="1" width="46.140625" style="1" customWidth="1"/>
    <col min="2" max="2" width="19.42578125" style="1" customWidth="1"/>
    <col min="3" max="3" width="20.5703125" style="1" customWidth="1"/>
    <col min="4" max="4" width="18.28515625" style="1" customWidth="1"/>
    <col min="5" max="5" width="14.5703125" style="1" customWidth="1"/>
    <col min="6" max="256" width="12" style="1"/>
    <col min="257" max="257" width="42.140625" style="1" customWidth="1"/>
    <col min="258" max="258" width="19.42578125" style="1" customWidth="1"/>
    <col min="259" max="259" width="20.5703125" style="1" customWidth="1"/>
    <col min="260" max="260" width="18.28515625" style="1" customWidth="1"/>
    <col min="261" max="261" width="14.5703125" style="1" customWidth="1"/>
    <col min="262" max="512" width="12" style="1"/>
    <col min="513" max="513" width="42.140625" style="1" customWidth="1"/>
    <col min="514" max="514" width="19.42578125" style="1" customWidth="1"/>
    <col min="515" max="515" width="20.5703125" style="1" customWidth="1"/>
    <col min="516" max="516" width="18.28515625" style="1" customWidth="1"/>
    <col min="517" max="517" width="14.5703125" style="1" customWidth="1"/>
    <col min="518" max="768" width="12" style="1"/>
    <col min="769" max="769" width="42.140625" style="1" customWidth="1"/>
    <col min="770" max="770" width="19.42578125" style="1" customWidth="1"/>
    <col min="771" max="771" width="20.5703125" style="1" customWidth="1"/>
    <col min="772" max="772" width="18.28515625" style="1" customWidth="1"/>
    <col min="773" max="773" width="14.5703125" style="1" customWidth="1"/>
    <col min="774" max="1024" width="12" style="1"/>
    <col min="1025" max="1025" width="42.140625" style="1" customWidth="1"/>
    <col min="1026" max="1026" width="19.42578125" style="1" customWidth="1"/>
    <col min="1027" max="1027" width="20.5703125" style="1" customWidth="1"/>
    <col min="1028" max="1028" width="18.28515625" style="1" customWidth="1"/>
    <col min="1029" max="1029" width="14.5703125" style="1" customWidth="1"/>
    <col min="1030" max="1280" width="12" style="1"/>
    <col min="1281" max="1281" width="42.140625" style="1" customWidth="1"/>
    <col min="1282" max="1282" width="19.42578125" style="1" customWidth="1"/>
    <col min="1283" max="1283" width="20.5703125" style="1" customWidth="1"/>
    <col min="1284" max="1284" width="18.28515625" style="1" customWidth="1"/>
    <col min="1285" max="1285" width="14.5703125" style="1" customWidth="1"/>
    <col min="1286" max="1536" width="12" style="1"/>
    <col min="1537" max="1537" width="42.140625" style="1" customWidth="1"/>
    <col min="1538" max="1538" width="19.42578125" style="1" customWidth="1"/>
    <col min="1539" max="1539" width="20.5703125" style="1" customWidth="1"/>
    <col min="1540" max="1540" width="18.28515625" style="1" customWidth="1"/>
    <col min="1541" max="1541" width="14.5703125" style="1" customWidth="1"/>
    <col min="1542" max="1792" width="12" style="1"/>
    <col min="1793" max="1793" width="42.140625" style="1" customWidth="1"/>
    <col min="1794" max="1794" width="19.42578125" style="1" customWidth="1"/>
    <col min="1795" max="1795" width="20.5703125" style="1" customWidth="1"/>
    <col min="1796" max="1796" width="18.28515625" style="1" customWidth="1"/>
    <col min="1797" max="1797" width="14.5703125" style="1" customWidth="1"/>
    <col min="1798" max="2048" width="12" style="1"/>
    <col min="2049" max="2049" width="42.140625" style="1" customWidth="1"/>
    <col min="2050" max="2050" width="19.42578125" style="1" customWidth="1"/>
    <col min="2051" max="2051" width="20.5703125" style="1" customWidth="1"/>
    <col min="2052" max="2052" width="18.28515625" style="1" customWidth="1"/>
    <col min="2053" max="2053" width="14.5703125" style="1" customWidth="1"/>
    <col min="2054" max="2304" width="12" style="1"/>
    <col min="2305" max="2305" width="42.140625" style="1" customWidth="1"/>
    <col min="2306" max="2306" width="19.42578125" style="1" customWidth="1"/>
    <col min="2307" max="2307" width="20.5703125" style="1" customWidth="1"/>
    <col min="2308" max="2308" width="18.28515625" style="1" customWidth="1"/>
    <col min="2309" max="2309" width="14.5703125" style="1" customWidth="1"/>
    <col min="2310" max="2560" width="12" style="1"/>
    <col min="2561" max="2561" width="42.140625" style="1" customWidth="1"/>
    <col min="2562" max="2562" width="19.42578125" style="1" customWidth="1"/>
    <col min="2563" max="2563" width="20.5703125" style="1" customWidth="1"/>
    <col min="2564" max="2564" width="18.28515625" style="1" customWidth="1"/>
    <col min="2565" max="2565" width="14.5703125" style="1" customWidth="1"/>
    <col min="2566" max="2816" width="12" style="1"/>
    <col min="2817" max="2817" width="42.140625" style="1" customWidth="1"/>
    <col min="2818" max="2818" width="19.42578125" style="1" customWidth="1"/>
    <col min="2819" max="2819" width="20.5703125" style="1" customWidth="1"/>
    <col min="2820" max="2820" width="18.28515625" style="1" customWidth="1"/>
    <col min="2821" max="2821" width="14.5703125" style="1" customWidth="1"/>
    <col min="2822" max="3072" width="12" style="1"/>
    <col min="3073" max="3073" width="42.140625" style="1" customWidth="1"/>
    <col min="3074" max="3074" width="19.42578125" style="1" customWidth="1"/>
    <col min="3075" max="3075" width="20.5703125" style="1" customWidth="1"/>
    <col min="3076" max="3076" width="18.28515625" style="1" customWidth="1"/>
    <col min="3077" max="3077" width="14.5703125" style="1" customWidth="1"/>
    <col min="3078" max="3328" width="12" style="1"/>
    <col min="3329" max="3329" width="42.140625" style="1" customWidth="1"/>
    <col min="3330" max="3330" width="19.42578125" style="1" customWidth="1"/>
    <col min="3331" max="3331" width="20.5703125" style="1" customWidth="1"/>
    <col min="3332" max="3332" width="18.28515625" style="1" customWidth="1"/>
    <col min="3333" max="3333" width="14.5703125" style="1" customWidth="1"/>
    <col min="3334" max="3584" width="12" style="1"/>
    <col min="3585" max="3585" width="42.140625" style="1" customWidth="1"/>
    <col min="3586" max="3586" width="19.42578125" style="1" customWidth="1"/>
    <col min="3587" max="3587" width="20.5703125" style="1" customWidth="1"/>
    <col min="3588" max="3588" width="18.28515625" style="1" customWidth="1"/>
    <col min="3589" max="3589" width="14.5703125" style="1" customWidth="1"/>
    <col min="3590" max="3840" width="12" style="1"/>
    <col min="3841" max="3841" width="42.140625" style="1" customWidth="1"/>
    <col min="3842" max="3842" width="19.42578125" style="1" customWidth="1"/>
    <col min="3843" max="3843" width="20.5703125" style="1" customWidth="1"/>
    <col min="3844" max="3844" width="18.28515625" style="1" customWidth="1"/>
    <col min="3845" max="3845" width="14.5703125" style="1" customWidth="1"/>
    <col min="3846" max="4096" width="12" style="1"/>
    <col min="4097" max="4097" width="42.140625" style="1" customWidth="1"/>
    <col min="4098" max="4098" width="19.42578125" style="1" customWidth="1"/>
    <col min="4099" max="4099" width="20.5703125" style="1" customWidth="1"/>
    <col min="4100" max="4100" width="18.28515625" style="1" customWidth="1"/>
    <col min="4101" max="4101" width="14.5703125" style="1" customWidth="1"/>
    <col min="4102" max="4352" width="12" style="1"/>
    <col min="4353" max="4353" width="42.140625" style="1" customWidth="1"/>
    <col min="4354" max="4354" width="19.42578125" style="1" customWidth="1"/>
    <col min="4355" max="4355" width="20.5703125" style="1" customWidth="1"/>
    <col min="4356" max="4356" width="18.28515625" style="1" customWidth="1"/>
    <col min="4357" max="4357" width="14.5703125" style="1" customWidth="1"/>
    <col min="4358" max="4608" width="12" style="1"/>
    <col min="4609" max="4609" width="42.140625" style="1" customWidth="1"/>
    <col min="4610" max="4610" width="19.42578125" style="1" customWidth="1"/>
    <col min="4611" max="4611" width="20.5703125" style="1" customWidth="1"/>
    <col min="4612" max="4612" width="18.28515625" style="1" customWidth="1"/>
    <col min="4613" max="4613" width="14.5703125" style="1" customWidth="1"/>
    <col min="4614" max="4864" width="12" style="1"/>
    <col min="4865" max="4865" width="42.140625" style="1" customWidth="1"/>
    <col min="4866" max="4866" width="19.42578125" style="1" customWidth="1"/>
    <col min="4867" max="4867" width="20.5703125" style="1" customWidth="1"/>
    <col min="4868" max="4868" width="18.28515625" style="1" customWidth="1"/>
    <col min="4869" max="4869" width="14.5703125" style="1" customWidth="1"/>
    <col min="4870" max="5120" width="12" style="1"/>
    <col min="5121" max="5121" width="42.140625" style="1" customWidth="1"/>
    <col min="5122" max="5122" width="19.42578125" style="1" customWidth="1"/>
    <col min="5123" max="5123" width="20.5703125" style="1" customWidth="1"/>
    <col min="5124" max="5124" width="18.28515625" style="1" customWidth="1"/>
    <col min="5125" max="5125" width="14.5703125" style="1" customWidth="1"/>
    <col min="5126" max="5376" width="12" style="1"/>
    <col min="5377" max="5377" width="42.140625" style="1" customWidth="1"/>
    <col min="5378" max="5378" width="19.42578125" style="1" customWidth="1"/>
    <col min="5379" max="5379" width="20.5703125" style="1" customWidth="1"/>
    <col min="5380" max="5380" width="18.28515625" style="1" customWidth="1"/>
    <col min="5381" max="5381" width="14.5703125" style="1" customWidth="1"/>
    <col min="5382" max="5632" width="12" style="1"/>
    <col min="5633" max="5633" width="42.140625" style="1" customWidth="1"/>
    <col min="5634" max="5634" width="19.42578125" style="1" customWidth="1"/>
    <col min="5635" max="5635" width="20.5703125" style="1" customWidth="1"/>
    <col min="5636" max="5636" width="18.28515625" style="1" customWidth="1"/>
    <col min="5637" max="5637" width="14.5703125" style="1" customWidth="1"/>
    <col min="5638" max="5888" width="12" style="1"/>
    <col min="5889" max="5889" width="42.140625" style="1" customWidth="1"/>
    <col min="5890" max="5890" width="19.42578125" style="1" customWidth="1"/>
    <col min="5891" max="5891" width="20.5703125" style="1" customWidth="1"/>
    <col min="5892" max="5892" width="18.28515625" style="1" customWidth="1"/>
    <col min="5893" max="5893" width="14.5703125" style="1" customWidth="1"/>
    <col min="5894" max="6144" width="12" style="1"/>
    <col min="6145" max="6145" width="42.140625" style="1" customWidth="1"/>
    <col min="6146" max="6146" width="19.42578125" style="1" customWidth="1"/>
    <col min="6147" max="6147" width="20.5703125" style="1" customWidth="1"/>
    <col min="6148" max="6148" width="18.28515625" style="1" customWidth="1"/>
    <col min="6149" max="6149" width="14.5703125" style="1" customWidth="1"/>
    <col min="6150" max="6400" width="12" style="1"/>
    <col min="6401" max="6401" width="42.140625" style="1" customWidth="1"/>
    <col min="6402" max="6402" width="19.42578125" style="1" customWidth="1"/>
    <col min="6403" max="6403" width="20.5703125" style="1" customWidth="1"/>
    <col min="6404" max="6404" width="18.28515625" style="1" customWidth="1"/>
    <col min="6405" max="6405" width="14.5703125" style="1" customWidth="1"/>
    <col min="6406" max="6656" width="12" style="1"/>
    <col min="6657" max="6657" width="42.140625" style="1" customWidth="1"/>
    <col min="6658" max="6658" width="19.42578125" style="1" customWidth="1"/>
    <col min="6659" max="6659" width="20.5703125" style="1" customWidth="1"/>
    <col min="6660" max="6660" width="18.28515625" style="1" customWidth="1"/>
    <col min="6661" max="6661" width="14.5703125" style="1" customWidth="1"/>
    <col min="6662" max="6912" width="12" style="1"/>
    <col min="6913" max="6913" width="42.140625" style="1" customWidth="1"/>
    <col min="6914" max="6914" width="19.42578125" style="1" customWidth="1"/>
    <col min="6915" max="6915" width="20.5703125" style="1" customWidth="1"/>
    <col min="6916" max="6916" width="18.28515625" style="1" customWidth="1"/>
    <col min="6917" max="6917" width="14.5703125" style="1" customWidth="1"/>
    <col min="6918" max="7168" width="12" style="1"/>
    <col min="7169" max="7169" width="42.140625" style="1" customWidth="1"/>
    <col min="7170" max="7170" width="19.42578125" style="1" customWidth="1"/>
    <col min="7171" max="7171" width="20.5703125" style="1" customWidth="1"/>
    <col min="7172" max="7172" width="18.28515625" style="1" customWidth="1"/>
    <col min="7173" max="7173" width="14.5703125" style="1" customWidth="1"/>
    <col min="7174" max="7424" width="12" style="1"/>
    <col min="7425" max="7425" width="42.140625" style="1" customWidth="1"/>
    <col min="7426" max="7426" width="19.42578125" style="1" customWidth="1"/>
    <col min="7427" max="7427" width="20.5703125" style="1" customWidth="1"/>
    <col min="7428" max="7428" width="18.28515625" style="1" customWidth="1"/>
    <col min="7429" max="7429" width="14.5703125" style="1" customWidth="1"/>
    <col min="7430" max="7680" width="12" style="1"/>
    <col min="7681" max="7681" width="42.140625" style="1" customWidth="1"/>
    <col min="7682" max="7682" width="19.42578125" style="1" customWidth="1"/>
    <col min="7683" max="7683" width="20.5703125" style="1" customWidth="1"/>
    <col min="7684" max="7684" width="18.28515625" style="1" customWidth="1"/>
    <col min="7685" max="7685" width="14.5703125" style="1" customWidth="1"/>
    <col min="7686" max="7936" width="12" style="1"/>
    <col min="7937" max="7937" width="42.140625" style="1" customWidth="1"/>
    <col min="7938" max="7938" width="19.42578125" style="1" customWidth="1"/>
    <col min="7939" max="7939" width="20.5703125" style="1" customWidth="1"/>
    <col min="7940" max="7940" width="18.28515625" style="1" customWidth="1"/>
    <col min="7941" max="7941" width="14.5703125" style="1" customWidth="1"/>
    <col min="7942" max="8192" width="12" style="1"/>
    <col min="8193" max="8193" width="42.140625" style="1" customWidth="1"/>
    <col min="8194" max="8194" width="19.42578125" style="1" customWidth="1"/>
    <col min="8195" max="8195" width="20.5703125" style="1" customWidth="1"/>
    <col min="8196" max="8196" width="18.28515625" style="1" customWidth="1"/>
    <col min="8197" max="8197" width="14.5703125" style="1" customWidth="1"/>
    <col min="8198" max="8448" width="12" style="1"/>
    <col min="8449" max="8449" width="42.140625" style="1" customWidth="1"/>
    <col min="8450" max="8450" width="19.42578125" style="1" customWidth="1"/>
    <col min="8451" max="8451" width="20.5703125" style="1" customWidth="1"/>
    <col min="8452" max="8452" width="18.28515625" style="1" customWidth="1"/>
    <col min="8453" max="8453" width="14.5703125" style="1" customWidth="1"/>
    <col min="8454" max="8704" width="12" style="1"/>
    <col min="8705" max="8705" width="42.140625" style="1" customWidth="1"/>
    <col min="8706" max="8706" width="19.42578125" style="1" customWidth="1"/>
    <col min="8707" max="8707" width="20.5703125" style="1" customWidth="1"/>
    <col min="8708" max="8708" width="18.28515625" style="1" customWidth="1"/>
    <col min="8709" max="8709" width="14.5703125" style="1" customWidth="1"/>
    <col min="8710" max="8960" width="12" style="1"/>
    <col min="8961" max="8961" width="42.140625" style="1" customWidth="1"/>
    <col min="8962" max="8962" width="19.42578125" style="1" customWidth="1"/>
    <col min="8963" max="8963" width="20.5703125" style="1" customWidth="1"/>
    <col min="8964" max="8964" width="18.28515625" style="1" customWidth="1"/>
    <col min="8965" max="8965" width="14.5703125" style="1" customWidth="1"/>
    <col min="8966" max="9216" width="12" style="1"/>
    <col min="9217" max="9217" width="42.140625" style="1" customWidth="1"/>
    <col min="9218" max="9218" width="19.42578125" style="1" customWidth="1"/>
    <col min="9219" max="9219" width="20.5703125" style="1" customWidth="1"/>
    <col min="9220" max="9220" width="18.28515625" style="1" customWidth="1"/>
    <col min="9221" max="9221" width="14.5703125" style="1" customWidth="1"/>
    <col min="9222" max="9472" width="12" style="1"/>
    <col min="9473" max="9473" width="42.140625" style="1" customWidth="1"/>
    <col min="9474" max="9474" width="19.42578125" style="1" customWidth="1"/>
    <col min="9475" max="9475" width="20.5703125" style="1" customWidth="1"/>
    <col min="9476" max="9476" width="18.28515625" style="1" customWidth="1"/>
    <col min="9477" max="9477" width="14.5703125" style="1" customWidth="1"/>
    <col min="9478" max="9728" width="12" style="1"/>
    <col min="9729" max="9729" width="42.140625" style="1" customWidth="1"/>
    <col min="9730" max="9730" width="19.42578125" style="1" customWidth="1"/>
    <col min="9731" max="9731" width="20.5703125" style="1" customWidth="1"/>
    <col min="9732" max="9732" width="18.28515625" style="1" customWidth="1"/>
    <col min="9733" max="9733" width="14.5703125" style="1" customWidth="1"/>
    <col min="9734" max="9984" width="12" style="1"/>
    <col min="9985" max="9985" width="42.140625" style="1" customWidth="1"/>
    <col min="9986" max="9986" width="19.42578125" style="1" customWidth="1"/>
    <col min="9987" max="9987" width="20.5703125" style="1" customWidth="1"/>
    <col min="9988" max="9988" width="18.28515625" style="1" customWidth="1"/>
    <col min="9989" max="9989" width="14.5703125" style="1" customWidth="1"/>
    <col min="9990" max="10240" width="12" style="1"/>
    <col min="10241" max="10241" width="42.140625" style="1" customWidth="1"/>
    <col min="10242" max="10242" width="19.42578125" style="1" customWidth="1"/>
    <col min="10243" max="10243" width="20.5703125" style="1" customWidth="1"/>
    <col min="10244" max="10244" width="18.28515625" style="1" customWidth="1"/>
    <col min="10245" max="10245" width="14.5703125" style="1" customWidth="1"/>
    <col min="10246" max="10496" width="12" style="1"/>
    <col min="10497" max="10497" width="42.140625" style="1" customWidth="1"/>
    <col min="10498" max="10498" width="19.42578125" style="1" customWidth="1"/>
    <col min="10499" max="10499" width="20.5703125" style="1" customWidth="1"/>
    <col min="10500" max="10500" width="18.28515625" style="1" customWidth="1"/>
    <col min="10501" max="10501" width="14.5703125" style="1" customWidth="1"/>
    <col min="10502" max="10752" width="12" style="1"/>
    <col min="10753" max="10753" width="42.140625" style="1" customWidth="1"/>
    <col min="10754" max="10754" width="19.42578125" style="1" customWidth="1"/>
    <col min="10755" max="10755" width="20.5703125" style="1" customWidth="1"/>
    <col min="10756" max="10756" width="18.28515625" style="1" customWidth="1"/>
    <col min="10757" max="10757" width="14.5703125" style="1" customWidth="1"/>
    <col min="10758" max="11008" width="12" style="1"/>
    <col min="11009" max="11009" width="42.140625" style="1" customWidth="1"/>
    <col min="11010" max="11010" width="19.42578125" style="1" customWidth="1"/>
    <col min="11011" max="11011" width="20.5703125" style="1" customWidth="1"/>
    <col min="11012" max="11012" width="18.28515625" style="1" customWidth="1"/>
    <col min="11013" max="11013" width="14.5703125" style="1" customWidth="1"/>
    <col min="11014" max="11264" width="12" style="1"/>
    <col min="11265" max="11265" width="42.140625" style="1" customWidth="1"/>
    <col min="11266" max="11266" width="19.42578125" style="1" customWidth="1"/>
    <col min="11267" max="11267" width="20.5703125" style="1" customWidth="1"/>
    <col min="11268" max="11268" width="18.28515625" style="1" customWidth="1"/>
    <col min="11269" max="11269" width="14.5703125" style="1" customWidth="1"/>
    <col min="11270" max="11520" width="12" style="1"/>
    <col min="11521" max="11521" width="42.140625" style="1" customWidth="1"/>
    <col min="11522" max="11522" width="19.42578125" style="1" customWidth="1"/>
    <col min="11523" max="11523" width="20.5703125" style="1" customWidth="1"/>
    <col min="11524" max="11524" width="18.28515625" style="1" customWidth="1"/>
    <col min="11525" max="11525" width="14.5703125" style="1" customWidth="1"/>
    <col min="11526" max="11776" width="12" style="1"/>
    <col min="11777" max="11777" width="42.140625" style="1" customWidth="1"/>
    <col min="11778" max="11778" width="19.42578125" style="1" customWidth="1"/>
    <col min="11779" max="11779" width="20.5703125" style="1" customWidth="1"/>
    <col min="11780" max="11780" width="18.28515625" style="1" customWidth="1"/>
    <col min="11781" max="11781" width="14.5703125" style="1" customWidth="1"/>
    <col min="11782" max="12032" width="12" style="1"/>
    <col min="12033" max="12033" width="42.140625" style="1" customWidth="1"/>
    <col min="12034" max="12034" width="19.42578125" style="1" customWidth="1"/>
    <col min="12035" max="12035" width="20.5703125" style="1" customWidth="1"/>
    <col min="12036" max="12036" width="18.28515625" style="1" customWidth="1"/>
    <col min="12037" max="12037" width="14.5703125" style="1" customWidth="1"/>
    <col min="12038" max="12288" width="12" style="1"/>
    <col min="12289" max="12289" width="42.140625" style="1" customWidth="1"/>
    <col min="12290" max="12290" width="19.42578125" style="1" customWidth="1"/>
    <col min="12291" max="12291" width="20.5703125" style="1" customWidth="1"/>
    <col min="12292" max="12292" width="18.28515625" style="1" customWidth="1"/>
    <col min="12293" max="12293" width="14.5703125" style="1" customWidth="1"/>
    <col min="12294" max="12544" width="12" style="1"/>
    <col min="12545" max="12545" width="42.140625" style="1" customWidth="1"/>
    <col min="12546" max="12546" width="19.42578125" style="1" customWidth="1"/>
    <col min="12547" max="12547" width="20.5703125" style="1" customWidth="1"/>
    <col min="12548" max="12548" width="18.28515625" style="1" customWidth="1"/>
    <col min="12549" max="12549" width="14.5703125" style="1" customWidth="1"/>
    <col min="12550" max="12800" width="12" style="1"/>
    <col min="12801" max="12801" width="42.140625" style="1" customWidth="1"/>
    <col min="12802" max="12802" width="19.42578125" style="1" customWidth="1"/>
    <col min="12803" max="12803" width="20.5703125" style="1" customWidth="1"/>
    <col min="12804" max="12804" width="18.28515625" style="1" customWidth="1"/>
    <col min="12805" max="12805" width="14.5703125" style="1" customWidth="1"/>
    <col min="12806" max="13056" width="12" style="1"/>
    <col min="13057" max="13057" width="42.140625" style="1" customWidth="1"/>
    <col min="13058" max="13058" width="19.42578125" style="1" customWidth="1"/>
    <col min="13059" max="13059" width="20.5703125" style="1" customWidth="1"/>
    <col min="13060" max="13060" width="18.28515625" style="1" customWidth="1"/>
    <col min="13061" max="13061" width="14.5703125" style="1" customWidth="1"/>
    <col min="13062" max="13312" width="12" style="1"/>
    <col min="13313" max="13313" width="42.140625" style="1" customWidth="1"/>
    <col min="13314" max="13314" width="19.42578125" style="1" customWidth="1"/>
    <col min="13315" max="13315" width="20.5703125" style="1" customWidth="1"/>
    <col min="13316" max="13316" width="18.28515625" style="1" customWidth="1"/>
    <col min="13317" max="13317" width="14.5703125" style="1" customWidth="1"/>
    <col min="13318" max="13568" width="12" style="1"/>
    <col min="13569" max="13569" width="42.140625" style="1" customWidth="1"/>
    <col min="13570" max="13570" width="19.42578125" style="1" customWidth="1"/>
    <col min="13571" max="13571" width="20.5703125" style="1" customWidth="1"/>
    <col min="13572" max="13572" width="18.28515625" style="1" customWidth="1"/>
    <col min="13573" max="13573" width="14.5703125" style="1" customWidth="1"/>
    <col min="13574" max="13824" width="12" style="1"/>
    <col min="13825" max="13825" width="42.140625" style="1" customWidth="1"/>
    <col min="13826" max="13826" width="19.42578125" style="1" customWidth="1"/>
    <col min="13827" max="13827" width="20.5703125" style="1" customWidth="1"/>
    <col min="13828" max="13828" width="18.28515625" style="1" customWidth="1"/>
    <col min="13829" max="13829" width="14.5703125" style="1" customWidth="1"/>
    <col min="13830" max="14080" width="12" style="1"/>
    <col min="14081" max="14081" width="42.140625" style="1" customWidth="1"/>
    <col min="14082" max="14082" width="19.42578125" style="1" customWidth="1"/>
    <col min="14083" max="14083" width="20.5703125" style="1" customWidth="1"/>
    <col min="14084" max="14084" width="18.28515625" style="1" customWidth="1"/>
    <col min="14085" max="14085" width="14.5703125" style="1" customWidth="1"/>
    <col min="14086" max="14336" width="12" style="1"/>
    <col min="14337" max="14337" width="42.140625" style="1" customWidth="1"/>
    <col min="14338" max="14338" width="19.42578125" style="1" customWidth="1"/>
    <col min="14339" max="14339" width="20.5703125" style="1" customWidth="1"/>
    <col min="14340" max="14340" width="18.28515625" style="1" customWidth="1"/>
    <col min="14341" max="14341" width="14.5703125" style="1" customWidth="1"/>
    <col min="14342" max="14592" width="12" style="1"/>
    <col min="14593" max="14593" width="42.140625" style="1" customWidth="1"/>
    <col min="14594" max="14594" width="19.42578125" style="1" customWidth="1"/>
    <col min="14595" max="14595" width="20.5703125" style="1" customWidth="1"/>
    <col min="14596" max="14596" width="18.28515625" style="1" customWidth="1"/>
    <col min="14597" max="14597" width="14.5703125" style="1" customWidth="1"/>
    <col min="14598" max="14848" width="12" style="1"/>
    <col min="14849" max="14849" width="42.140625" style="1" customWidth="1"/>
    <col min="14850" max="14850" width="19.42578125" style="1" customWidth="1"/>
    <col min="14851" max="14851" width="20.5703125" style="1" customWidth="1"/>
    <col min="14852" max="14852" width="18.28515625" style="1" customWidth="1"/>
    <col min="14853" max="14853" width="14.5703125" style="1" customWidth="1"/>
    <col min="14854" max="15104" width="12" style="1"/>
    <col min="15105" max="15105" width="42.140625" style="1" customWidth="1"/>
    <col min="15106" max="15106" width="19.42578125" style="1" customWidth="1"/>
    <col min="15107" max="15107" width="20.5703125" style="1" customWidth="1"/>
    <col min="15108" max="15108" width="18.28515625" style="1" customWidth="1"/>
    <col min="15109" max="15109" width="14.5703125" style="1" customWidth="1"/>
    <col min="15110" max="15360" width="12" style="1"/>
    <col min="15361" max="15361" width="42.140625" style="1" customWidth="1"/>
    <col min="15362" max="15362" width="19.42578125" style="1" customWidth="1"/>
    <col min="15363" max="15363" width="20.5703125" style="1" customWidth="1"/>
    <col min="15364" max="15364" width="18.28515625" style="1" customWidth="1"/>
    <col min="15365" max="15365" width="14.5703125" style="1" customWidth="1"/>
    <col min="15366" max="15616" width="12" style="1"/>
    <col min="15617" max="15617" width="42.140625" style="1" customWidth="1"/>
    <col min="15618" max="15618" width="19.42578125" style="1" customWidth="1"/>
    <col min="15619" max="15619" width="20.5703125" style="1" customWidth="1"/>
    <col min="15620" max="15620" width="18.28515625" style="1" customWidth="1"/>
    <col min="15621" max="15621" width="14.5703125" style="1" customWidth="1"/>
    <col min="15622" max="15872" width="12" style="1"/>
    <col min="15873" max="15873" width="42.140625" style="1" customWidth="1"/>
    <col min="15874" max="15874" width="19.42578125" style="1" customWidth="1"/>
    <col min="15875" max="15875" width="20.5703125" style="1" customWidth="1"/>
    <col min="15876" max="15876" width="18.28515625" style="1" customWidth="1"/>
    <col min="15877" max="15877" width="14.5703125" style="1" customWidth="1"/>
    <col min="15878" max="16128" width="12" style="1"/>
    <col min="16129" max="16129" width="42.140625" style="1" customWidth="1"/>
    <col min="16130" max="16130" width="19.42578125" style="1" customWidth="1"/>
    <col min="16131" max="16131" width="20.5703125" style="1" customWidth="1"/>
    <col min="16132" max="16132" width="18.28515625" style="1" customWidth="1"/>
    <col min="16133" max="16133" width="14.5703125" style="1" customWidth="1"/>
    <col min="16134" max="16384" width="12" style="1"/>
  </cols>
  <sheetData>
    <row r="1" spans="1:7">
      <c r="A1" s="7" t="s">
        <v>0</v>
      </c>
      <c r="B1" s="2"/>
      <c r="C1" s="2"/>
      <c r="D1" s="2"/>
      <c r="E1" s="2"/>
      <c r="F1" s="5"/>
      <c r="G1" s="5"/>
    </row>
    <row r="2" spans="1:7">
      <c r="A2" s="7" t="s">
        <v>1</v>
      </c>
      <c r="B2" s="2"/>
      <c r="C2" s="2"/>
      <c r="D2" s="2"/>
      <c r="E2" s="2"/>
      <c r="F2" s="5"/>
      <c r="G2" s="5"/>
    </row>
    <row r="3" spans="1:7" ht="15.75">
      <c r="A3" s="8" t="s">
        <v>66</v>
      </c>
      <c r="B3" s="2"/>
      <c r="C3" s="2"/>
      <c r="D3" s="2"/>
      <c r="E3" s="2"/>
      <c r="F3" s="5"/>
      <c r="G3" s="5"/>
    </row>
    <row r="4" spans="1:7" ht="15.75" customHeight="1">
      <c r="A4" s="30" t="s">
        <v>72</v>
      </c>
      <c r="B4" s="31"/>
      <c r="C4" s="31"/>
      <c r="D4" s="31"/>
      <c r="E4" s="31"/>
      <c r="F4" s="5"/>
      <c r="G4" s="9"/>
    </row>
    <row r="5" spans="1:7" ht="9" customHeight="1">
      <c r="A5" s="10"/>
      <c r="B5" s="3"/>
      <c r="D5" s="10"/>
      <c r="E5" s="10"/>
      <c r="F5" s="5"/>
      <c r="G5" s="5"/>
    </row>
    <row r="6" spans="1:7" ht="52.15" customHeight="1">
      <c r="A6" s="11" t="s">
        <v>2</v>
      </c>
      <c r="B6" s="12" t="s">
        <v>68</v>
      </c>
      <c r="C6" s="12" t="s">
        <v>73</v>
      </c>
      <c r="D6" s="13" t="s">
        <v>3</v>
      </c>
      <c r="E6" s="12" t="s">
        <v>63</v>
      </c>
      <c r="F6" s="5"/>
      <c r="G6" s="5"/>
    </row>
    <row r="7" spans="1:7" ht="9.75" customHeight="1">
      <c r="A7" s="14"/>
      <c r="B7" s="14"/>
      <c r="C7" s="14"/>
      <c r="D7" s="14"/>
      <c r="E7" s="14"/>
      <c r="F7" s="5"/>
      <c r="G7" s="5"/>
    </row>
    <row r="8" spans="1:7" ht="18.75" customHeight="1">
      <c r="A8" s="14" t="s">
        <v>69</v>
      </c>
      <c r="B8" s="15">
        <f>B10+B72+B73</f>
        <v>1241719000</v>
      </c>
      <c r="C8" s="15">
        <f>C10+C72+C73</f>
        <v>1261719000</v>
      </c>
      <c r="D8" s="15">
        <f>D10+D72+D73</f>
        <v>20000000</v>
      </c>
      <c r="E8" s="16">
        <f>D8/B8</f>
        <v>1.6106703690609549E-2</v>
      </c>
      <c r="F8" s="5"/>
      <c r="G8" s="5"/>
    </row>
    <row r="9" spans="1:7" ht="9" customHeight="1">
      <c r="A9" s="14"/>
      <c r="B9" s="14"/>
      <c r="C9" s="14"/>
      <c r="D9" s="14"/>
      <c r="E9" s="14"/>
      <c r="F9" s="5"/>
      <c r="G9" s="5"/>
    </row>
    <row r="10" spans="1:7" ht="15.75">
      <c r="A10" s="14" t="s">
        <v>67</v>
      </c>
      <c r="B10" s="15">
        <f>B64+B70+B71</f>
        <v>1231974405</v>
      </c>
      <c r="C10" s="15">
        <f>C64+C70+C71</f>
        <v>1257214000</v>
      </c>
      <c r="D10" s="15">
        <f>D64+D70+D71</f>
        <v>25239595</v>
      </c>
      <c r="E10" s="16">
        <f>D10/B10</f>
        <v>2.0487109876280264E-2</v>
      </c>
      <c r="F10" s="5"/>
      <c r="G10" s="5"/>
    </row>
    <row r="11" spans="1:7" ht="7.5" customHeight="1">
      <c r="A11" s="4"/>
      <c r="B11" s="17"/>
      <c r="C11" s="17"/>
      <c r="D11" s="17"/>
      <c r="E11" s="17"/>
      <c r="F11" s="5"/>
      <c r="G11" s="5"/>
    </row>
    <row r="12" spans="1:7" ht="18" customHeight="1">
      <c r="A12" s="14" t="s">
        <v>4</v>
      </c>
      <c r="B12" s="6">
        <v>20979198</v>
      </c>
      <c r="C12" s="6">
        <v>19335341</v>
      </c>
      <c r="D12" s="6">
        <f t="shared" ref="D12:D63" si="0">C12-B12</f>
        <v>-1643857</v>
      </c>
      <c r="E12" s="18">
        <f t="shared" ref="E12:E71" si="1">D12/B12</f>
        <v>-7.8356522494329853E-2</v>
      </c>
      <c r="F12" s="5"/>
      <c r="G12" s="5"/>
    </row>
    <row r="13" spans="1:7" ht="18" customHeight="1">
      <c r="A13" s="14" t="s">
        <v>5</v>
      </c>
      <c r="B13" s="6">
        <v>3691597</v>
      </c>
      <c r="C13" s="6">
        <v>4914486</v>
      </c>
      <c r="D13" s="6">
        <f t="shared" si="0"/>
        <v>1222889</v>
      </c>
      <c r="E13" s="18">
        <f t="shared" si="1"/>
        <v>0.33126286536694011</v>
      </c>
      <c r="F13" s="5"/>
      <c r="G13" s="5"/>
    </row>
    <row r="14" spans="1:7" ht="18" customHeight="1">
      <c r="A14" s="14" t="s">
        <v>6</v>
      </c>
      <c r="B14" s="6">
        <v>25219541</v>
      </c>
      <c r="C14" s="6">
        <v>23243426</v>
      </c>
      <c r="D14" s="6">
        <f t="shared" si="0"/>
        <v>-1976115</v>
      </c>
      <c r="E14" s="18">
        <f t="shared" si="1"/>
        <v>-7.8356501412932142E-2</v>
      </c>
      <c r="F14" s="5"/>
      <c r="G14" s="5"/>
    </row>
    <row r="15" spans="1:7" ht="18" customHeight="1">
      <c r="A15" s="19" t="s">
        <v>7</v>
      </c>
      <c r="B15" s="20">
        <v>6946313</v>
      </c>
      <c r="C15" s="20">
        <v>6402024</v>
      </c>
      <c r="D15" s="20">
        <f t="shared" si="0"/>
        <v>-544289</v>
      </c>
      <c r="E15" s="21">
        <f t="shared" si="1"/>
        <v>-7.8356532451100316E-2</v>
      </c>
      <c r="F15" s="5"/>
      <c r="G15" s="5"/>
    </row>
    <row r="16" spans="1:7" ht="18" customHeight="1">
      <c r="A16" s="14" t="s">
        <v>8</v>
      </c>
      <c r="B16" s="6">
        <v>151913910</v>
      </c>
      <c r="C16" s="6">
        <v>154748352</v>
      </c>
      <c r="D16" s="6">
        <f t="shared" si="0"/>
        <v>2834442</v>
      </c>
      <c r="E16" s="18">
        <f t="shared" si="1"/>
        <v>1.8658212404644183E-2</v>
      </c>
      <c r="F16" s="5"/>
      <c r="G16" s="5"/>
    </row>
    <row r="17" spans="1:7" ht="18" customHeight="1">
      <c r="A17" s="14" t="s">
        <v>9</v>
      </c>
      <c r="B17" s="6">
        <v>11035397</v>
      </c>
      <c r="C17" s="6">
        <v>10170702</v>
      </c>
      <c r="D17" s="6">
        <f t="shared" si="0"/>
        <v>-864695</v>
      </c>
      <c r="E17" s="18">
        <f t="shared" si="1"/>
        <v>-7.8356492294749336E-2</v>
      </c>
      <c r="F17" s="5"/>
      <c r="G17" s="5"/>
    </row>
    <row r="18" spans="1:7" ht="18" customHeight="1">
      <c r="A18" s="14" t="s">
        <v>10</v>
      </c>
      <c r="B18" s="6">
        <v>15909908</v>
      </c>
      <c r="C18" s="6">
        <v>14663263</v>
      </c>
      <c r="D18" s="6">
        <f t="shared" si="0"/>
        <v>-1246645</v>
      </c>
      <c r="E18" s="18">
        <f t="shared" si="1"/>
        <v>-7.8356518466354427E-2</v>
      </c>
      <c r="F18" s="5"/>
      <c r="G18" s="5"/>
    </row>
    <row r="19" spans="1:7" ht="18" customHeight="1">
      <c r="A19" s="19" t="s">
        <v>11</v>
      </c>
      <c r="B19" s="20">
        <v>2103741</v>
      </c>
      <c r="C19" s="20">
        <v>2460357</v>
      </c>
      <c r="D19" s="20">
        <f t="shared" si="0"/>
        <v>356616</v>
      </c>
      <c r="E19" s="21">
        <f t="shared" si="1"/>
        <v>0.16951516370123509</v>
      </c>
      <c r="F19" s="5"/>
      <c r="G19" s="5"/>
    </row>
    <row r="20" spans="1:7" ht="18" customHeight="1">
      <c r="A20" s="14" t="s">
        <v>12</v>
      </c>
      <c r="B20" s="6">
        <v>4870170</v>
      </c>
      <c r="C20" s="6">
        <v>6483476</v>
      </c>
      <c r="D20" s="6">
        <f t="shared" si="0"/>
        <v>1613306</v>
      </c>
      <c r="E20" s="18">
        <f t="shared" si="1"/>
        <v>0.33126276906144958</v>
      </c>
      <c r="F20" s="5"/>
      <c r="G20" s="5"/>
    </row>
    <row r="21" spans="1:7" ht="18" customHeight="1">
      <c r="A21" s="14" t="s">
        <v>13</v>
      </c>
      <c r="B21" s="6">
        <v>58254657</v>
      </c>
      <c r="C21" s="6">
        <v>53690026</v>
      </c>
      <c r="D21" s="6">
        <f t="shared" si="0"/>
        <v>-4564631</v>
      </c>
      <c r="E21" s="18">
        <f t="shared" si="1"/>
        <v>-7.8356499464068599E-2</v>
      </c>
      <c r="F21" s="5"/>
      <c r="G21" s="5"/>
    </row>
    <row r="22" spans="1:7" ht="18" customHeight="1">
      <c r="A22" s="14" t="s">
        <v>14</v>
      </c>
      <c r="B22" s="6">
        <v>36286309</v>
      </c>
      <c r="C22" s="6">
        <v>40436884</v>
      </c>
      <c r="D22" s="6">
        <f t="shared" si="0"/>
        <v>4150575</v>
      </c>
      <c r="E22" s="18">
        <f t="shared" si="1"/>
        <v>0.11438405046928306</v>
      </c>
      <c r="F22" s="5"/>
      <c r="G22" s="5"/>
    </row>
    <row r="23" spans="1:7" ht="18" customHeight="1">
      <c r="A23" s="19" t="s">
        <v>15</v>
      </c>
      <c r="B23" s="20">
        <v>1757907</v>
      </c>
      <c r="C23" s="20">
        <v>1620164</v>
      </c>
      <c r="D23" s="20">
        <f t="shared" si="0"/>
        <v>-137743</v>
      </c>
      <c r="E23" s="21">
        <f t="shared" si="1"/>
        <v>-7.8356249790233493E-2</v>
      </c>
      <c r="F23" s="5"/>
      <c r="G23" s="5"/>
    </row>
    <row r="24" spans="1:7" ht="18" customHeight="1">
      <c r="A24" s="14" t="s">
        <v>16</v>
      </c>
      <c r="B24" s="6">
        <v>2136125</v>
      </c>
      <c r="C24" s="6">
        <v>1968746</v>
      </c>
      <c r="D24" s="6">
        <f t="shared" si="0"/>
        <v>-167379</v>
      </c>
      <c r="E24" s="18">
        <f t="shared" si="1"/>
        <v>-7.8356369594475977E-2</v>
      </c>
      <c r="F24" s="5"/>
      <c r="G24" s="5"/>
    </row>
    <row r="25" spans="1:7" ht="18" customHeight="1">
      <c r="A25" s="14" t="s">
        <v>17</v>
      </c>
      <c r="B25" s="6">
        <v>68248493</v>
      </c>
      <c r="C25" s="6">
        <v>62900780</v>
      </c>
      <c r="D25" s="6">
        <f t="shared" si="0"/>
        <v>-5347713</v>
      </c>
      <c r="E25" s="18">
        <f t="shared" si="1"/>
        <v>-7.8356499388198941E-2</v>
      </c>
      <c r="F25" s="5"/>
      <c r="G25" s="5"/>
    </row>
    <row r="26" spans="1:7" ht="18" customHeight="1">
      <c r="A26" s="14" t="s">
        <v>18</v>
      </c>
      <c r="B26" s="6">
        <v>15279474</v>
      </c>
      <c r="C26" s="6">
        <v>14082228</v>
      </c>
      <c r="D26" s="6">
        <f t="shared" si="0"/>
        <v>-1197246</v>
      </c>
      <c r="E26" s="18">
        <f t="shared" si="1"/>
        <v>-7.8356493162002827E-2</v>
      </c>
      <c r="F26" s="5"/>
      <c r="G26" s="5"/>
    </row>
    <row r="27" spans="1:7" ht="18" customHeight="1">
      <c r="A27" s="19" t="s">
        <v>19</v>
      </c>
      <c r="B27" s="20">
        <v>4495013</v>
      </c>
      <c r="C27" s="20">
        <v>4142800</v>
      </c>
      <c r="D27" s="20">
        <f t="shared" si="0"/>
        <v>-352213</v>
      </c>
      <c r="E27" s="21">
        <f t="shared" si="1"/>
        <v>-7.8356391850257168E-2</v>
      </c>
      <c r="F27" s="5"/>
      <c r="G27" s="5"/>
    </row>
    <row r="28" spans="1:7" ht="18" customHeight="1">
      <c r="A28" s="14" t="s">
        <v>20</v>
      </c>
      <c r="B28" s="6">
        <v>4508709</v>
      </c>
      <c r="C28" s="6">
        <v>4670889</v>
      </c>
      <c r="D28" s="6">
        <f t="shared" si="0"/>
        <v>162180</v>
      </c>
      <c r="E28" s="18">
        <f t="shared" si="1"/>
        <v>3.5970385314288415E-2</v>
      </c>
      <c r="F28" s="5"/>
      <c r="G28" s="5"/>
    </row>
    <row r="29" spans="1:7" ht="18" customHeight="1">
      <c r="A29" s="14" t="s">
        <v>21</v>
      </c>
      <c r="B29" s="6">
        <v>13849199</v>
      </c>
      <c r="C29" s="6">
        <v>17761938</v>
      </c>
      <c r="D29" s="6">
        <f t="shared" si="0"/>
        <v>3912739</v>
      </c>
      <c r="E29" s="18">
        <f t="shared" si="1"/>
        <v>0.28252457055458585</v>
      </c>
      <c r="F29" s="5"/>
      <c r="G29" s="5"/>
    </row>
    <row r="30" spans="1:7" ht="18" customHeight="1">
      <c r="A30" s="14" t="s">
        <v>22</v>
      </c>
      <c r="B30" s="6">
        <v>15576306</v>
      </c>
      <c r="C30" s="6">
        <v>20736157</v>
      </c>
      <c r="D30" s="6">
        <f t="shared" si="0"/>
        <v>5159851</v>
      </c>
      <c r="E30" s="18">
        <f t="shared" si="1"/>
        <v>0.33126281674230079</v>
      </c>
      <c r="F30" s="5"/>
      <c r="G30" s="5"/>
    </row>
    <row r="31" spans="1:7" ht="18" customHeight="1">
      <c r="A31" s="19" t="s">
        <v>23</v>
      </c>
      <c r="B31" s="20">
        <v>2910185</v>
      </c>
      <c r="C31" s="20">
        <v>2682153</v>
      </c>
      <c r="D31" s="20">
        <f t="shared" si="0"/>
        <v>-228032</v>
      </c>
      <c r="E31" s="21">
        <f t="shared" si="1"/>
        <v>-7.8356530598570187E-2</v>
      </c>
      <c r="F31" s="5"/>
      <c r="G31" s="5"/>
    </row>
    <row r="32" spans="1:7" ht="18" customHeight="1">
      <c r="A32" s="14" t="s">
        <v>24</v>
      </c>
      <c r="B32" s="6">
        <v>16638448</v>
      </c>
      <c r="C32" s="6">
        <v>15334717</v>
      </c>
      <c r="D32" s="6">
        <f t="shared" si="0"/>
        <v>-1303731</v>
      </c>
      <c r="E32" s="18">
        <f t="shared" si="1"/>
        <v>-7.8356527002999318E-2</v>
      </c>
      <c r="F32" s="5"/>
      <c r="G32" s="5"/>
    </row>
    <row r="33" spans="1:7" ht="18" customHeight="1">
      <c r="A33" s="14" t="s">
        <v>25</v>
      </c>
      <c r="B33" s="6">
        <v>17226845</v>
      </c>
      <c r="C33" s="6">
        <v>15877010</v>
      </c>
      <c r="D33" s="6">
        <f t="shared" si="0"/>
        <v>-1349835</v>
      </c>
      <c r="E33" s="18">
        <f t="shared" si="1"/>
        <v>-7.8356483732221427E-2</v>
      </c>
      <c r="F33" s="5"/>
      <c r="G33" s="5"/>
    </row>
    <row r="34" spans="1:7" ht="18" customHeight="1">
      <c r="A34" s="14" t="s">
        <v>26</v>
      </c>
      <c r="B34" s="6">
        <v>32469417</v>
      </c>
      <c r="C34" s="6">
        <v>29925227</v>
      </c>
      <c r="D34" s="6">
        <f t="shared" si="0"/>
        <v>-2544190</v>
      </c>
      <c r="E34" s="18">
        <f t="shared" si="1"/>
        <v>-7.8356503906429856E-2</v>
      </c>
      <c r="F34" s="5"/>
      <c r="G34" s="5"/>
    </row>
    <row r="35" spans="1:7" ht="18" customHeight="1">
      <c r="A35" s="19" t="s">
        <v>27</v>
      </c>
      <c r="B35" s="20">
        <v>7681855</v>
      </c>
      <c r="C35" s="20">
        <v>8704633</v>
      </c>
      <c r="D35" s="20">
        <f t="shared" si="0"/>
        <v>1022778</v>
      </c>
      <c r="E35" s="21">
        <f t="shared" si="1"/>
        <v>0.13314206008835106</v>
      </c>
      <c r="F35" s="5"/>
      <c r="G35" s="5"/>
    </row>
    <row r="36" spans="1:7" ht="18" customHeight="1">
      <c r="A36" s="14" t="s">
        <v>28</v>
      </c>
      <c r="B36" s="6">
        <v>13860858</v>
      </c>
      <c r="C36" s="6">
        <v>12774770</v>
      </c>
      <c r="D36" s="6">
        <f t="shared" si="0"/>
        <v>-1086088</v>
      </c>
      <c r="E36" s="18">
        <f t="shared" si="1"/>
        <v>-7.8356476922279997E-2</v>
      </c>
      <c r="F36" s="5"/>
      <c r="G36" s="5"/>
    </row>
    <row r="37" spans="1:7" ht="18" customHeight="1">
      <c r="A37" s="14" t="s">
        <v>29</v>
      </c>
      <c r="B37" s="6">
        <v>15350463</v>
      </c>
      <c r="C37" s="6">
        <v>14147654</v>
      </c>
      <c r="D37" s="6">
        <f t="shared" si="0"/>
        <v>-1202809</v>
      </c>
      <c r="E37" s="18">
        <f t="shared" si="1"/>
        <v>-7.8356529050622126E-2</v>
      </c>
      <c r="F37" s="5"/>
      <c r="G37" s="5"/>
    </row>
    <row r="38" spans="1:7" ht="18" customHeight="1">
      <c r="A38" s="14" t="s">
        <v>30</v>
      </c>
      <c r="B38" s="6">
        <v>1693774</v>
      </c>
      <c r="C38" s="6">
        <v>1561056</v>
      </c>
      <c r="D38" s="6">
        <f t="shared" si="0"/>
        <v>-132718</v>
      </c>
      <c r="E38" s="18">
        <f t="shared" si="1"/>
        <v>-7.8356380485235924E-2</v>
      </c>
      <c r="F38" s="5"/>
      <c r="G38" s="5"/>
    </row>
    <row r="39" spans="1:7" ht="18" customHeight="1">
      <c r="A39" s="19" t="s">
        <v>31</v>
      </c>
      <c r="B39" s="20">
        <v>2359359</v>
      </c>
      <c r="C39" s="20">
        <v>2397862</v>
      </c>
      <c r="D39" s="20">
        <f t="shared" si="0"/>
        <v>38503</v>
      </c>
      <c r="E39" s="21">
        <f t="shared" si="1"/>
        <v>1.6319262986260252E-2</v>
      </c>
      <c r="F39" s="5"/>
      <c r="G39" s="5"/>
    </row>
    <row r="40" spans="1:7" ht="18" customHeight="1">
      <c r="A40" s="14" t="s">
        <v>32</v>
      </c>
      <c r="B40" s="6">
        <v>15103430</v>
      </c>
      <c r="C40" s="6">
        <v>13919978</v>
      </c>
      <c r="D40" s="6">
        <f t="shared" si="0"/>
        <v>-1183452</v>
      </c>
      <c r="E40" s="18">
        <f t="shared" si="1"/>
        <v>-7.8356505773854015E-2</v>
      </c>
      <c r="F40" s="5"/>
      <c r="G40" s="5"/>
    </row>
    <row r="41" spans="1:7" ht="18" customHeight="1">
      <c r="A41" s="14" t="s">
        <v>33</v>
      </c>
      <c r="B41" s="6">
        <v>1907791</v>
      </c>
      <c r="C41" s="6">
        <v>1758303</v>
      </c>
      <c r="D41" s="6">
        <f t="shared" si="0"/>
        <v>-149488</v>
      </c>
      <c r="E41" s="18">
        <f t="shared" si="1"/>
        <v>-7.8356591471497664E-2</v>
      </c>
      <c r="F41" s="5"/>
      <c r="G41" s="5"/>
    </row>
    <row r="42" spans="1:7" ht="18" customHeight="1">
      <c r="A42" s="14" t="s">
        <v>34</v>
      </c>
      <c r="B42" s="6">
        <v>34753493</v>
      </c>
      <c r="C42" s="6">
        <v>32030331</v>
      </c>
      <c r="D42" s="6">
        <f t="shared" si="0"/>
        <v>-2723162</v>
      </c>
      <c r="E42" s="18">
        <f t="shared" si="1"/>
        <v>-7.8356497863394617E-2</v>
      </c>
      <c r="F42" s="5"/>
      <c r="G42" s="5"/>
    </row>
    <row r="43" spans="1:7" ht="18" customHeight="1">
      <c r="A43" s="19" t="s">
        <v>35</v>
      </c>
      <c r="B43" s="20">
        <v>10266720</v>
      </c>
      <c r="C43" s="20">
        <v>13667703</v>
      </c>
      <c r="D43" s="20">
        <f t="shared" si="0"/>
        <v>3400983</v>
      </c>
      <c r="E43" s="21">
        <f t="shared" si="1"/>
        <v>0.33126285707606712</v>
      </c>
      <c r="F43" s="5"/>
      <c r="G43" s="5"/>
    </row>
    <row r="44" spans="1:7" ht="18" customHeight="1">
      <c r="A44" s="14" t="s">
        <v>36</v>
      </c>
      <c r="B44" s="6">
        <v>55904102</v>
      </c>
      <c r="C44" s="6">
        <v>51523652</v>
      </c>
      <c r="D44" s="6">
        <f t="shared" si="0"/>
        <v>-4380450</v>
      </c>
      <c r="E44" s="18">
        <f t="shared" si="1"/>
        <v>-7.8356504143470548E-2</v>
      </c>
      <c r="F44" s="5"/>
      <c r="G44" s="5"/>
    </row>
    <row r="45" spans="1:7" ht="18" customHeight="1">
      <c r="A45" s="14" t="s">
        <v>37</v>
      </c>
      <c r="B45" s="6">
        <v>32747320</v>
      </c>
      <c r="C45" s="6">
        <v>30181355</v>
      </c>
      <c r="D45" s="6">
        <f t="shared" si="0"/>
        <v>-2565965</v>
      </c>
      <c r="E45" s="18">
        <f t="shared" si="1"/>
        <v>-7.8356488408822464E-2</v>
      </c>
      <c r="F45" s="5"/>
      <c r="G45" s="5"/>
    </row>
    <row r="46" spans="1:7" ht="18" customHeight="1">
      <c r="A46" s="14" t="s">
        <v>38</v>
      </c>
      <c r="B46" s="6">
        <v>881051</v>
      </c>
      <c r="C46" s="6">
        <v>812015</v>
      </c>
      <c r="D46" s="6">
        <f t="shared" si="0"/>
        <v>-69036</v>
      </c>
      <c r="E46" s="18">
        <f t="shared" si="1"/>
        <v>-7.8356417505910561E-2</v>
      </c>
      <c r="F46" s="5"/>
      <c r="G46" s="5"/>
    </row>
    <row r="47" spans="1:7" ht="18" customHeight="1">
      <c r="A47" s="19" t="s">
        <v>39</v>
      </c>
      <c r="B47" s="20">
        <v>29804480</v>
      </c>
      <c r="C47" s="20">
        <v>39677597</v>
      </c>
      <c r="D47" s="20">
        <f t="shared" si="0"/>
        <v>9873117</v>
      </c>
      <c r="E47" s="21">
        <f t="shared" si="1"/>
        <v>0.3312628504171185</v>
      </c>
      <c r="F47" s="5"/>
      <c r="G47" s="5"/>
    </row>
    <row r="48" spans="1:7" ht="18" customHeight="1">
      <c r="A48" s="14" t="s">
        <v>40</v>
      </c>
      <c r="B48" s="6">
        <v>6954719</v>
      </c>
      <c r="C48" s="6">
        <v>7724855</v>
      </c>
      <c r="D48" s="6">
        <f t="shared" si="0"/>
        <v>770136</v>
      </c>
      <c r="E48" s="18">
        <f t="shared" si="1"/>
        <v>0.11073574647660099</v>
      </c>
      <c r="F48" s="5"/>
      <c r="G48" s="5"/>
    </row>
    <row r="49" spans="1:7" ht="18" customHeight="1">
      <c r="A49" s="14" t="s">
        <v>41</v>
      </c>
      <c r="B49" s="6">
        <v>12662300</v>
      </c>
      <c r="C49" s="6">
        <v>11670127</v>
      </c>
      <c r="D49" s="6">
        <f t="shared" si="0"/>
        <v>-992173</v>
      </c>
      <c r="E49" s="18">
        <f t="shared" si="1"/>
        <v>-7.8356459726905858E-2</v>
      </c>
      <c r="F49" s="5"/>
      <c r="G49" s="5"/>
    </row>
    <row r="50" spans="1:7" ht="18" customHeight="1">
      <c r="A50" s="14" t="s">
        <v>42</v>
      </c>
      <c r="B50" s="6">
        <v>42289168</v>
      </c>
      <c r="C50" s="6">
        <v>53520091</v>
      </c>
      <c r="D50" s="6">
        <f t="shared" si="0"/>
        <v>11230923</v>
      </c>
      <c r="E50" s="18">
        <f t="shared" si="1"/>
        <v>0.26557446105347826</v>
      </c>
      <c r="F50" s="5"/>
      <c r="G50" s="5"/>
    </row>
    <row r="51" spans="1:7" ht="18" customHeight="1">
      <c r="A51" s="19" t="s">
        <v>43</v>
      </c>
      <c r="B51" s="20">
        <v>33402882</v>
      </c>
      <c r="C51" s="20">
        <v>44468015</v>
      </c>
      <c r="D51" s="20">
        <f t="shared" si="0"/>
        <v>11065133</v>
      </c>
      <c r="E51" s="21">
        <f t="shared" si="1"/>
        <v>0.33126282336955237</v>
      </c>
      <c r="F51" s="5"/>
      <c r="G51" s="5"/>
    </row>
    <row r="52" spans="1:7" ht="18" customHeight="1">
      <c r="A52" s="14" t="s">
        <v>44</v>
      </c>
      <c r="B52" s="6">
        <v>4482467</v>
      </c>
      <c r="C52" s="6">
        <v>4131237</v>
      </c>
      <c r="D52" s="6">
        <f t="shared" si="0"/>
        <v>-351230</v>
      </c>
      <c r="E52" s="18">
        <f t="shared" si="1"/>
        <v>-7.8356405077828789E-2</v>
      </c>
      <c r="F52" s="5"/>
      <c r="G52" s="5"/>
    </row>
    <row r="53" spans="1:7" ht="18" customHeight="1">
      <c r="A53" s="14" t="s">
        <v>45</v>
      </c>
      <c r="B53" s="6">
        <v>16832563</v>
      </c>
      <c r="C53" s="6">
        <v>15513622</v>
      </c>
      <c r="D53" s="6">
        <f t="shared" si="0"/>
        <v>-1318941</v>
      </c>
      <c r="E53" s="18">
        <f t="shared" si="1"/>
        <v>-7.835651647345683E-2</v>
      </c>
      <c r="F53" s="5"/>
      <c r="G53" s="5"/>
    </row>
    <row r="54" spans="1:7" ht="18" customHeight="1">
      <c r="A54" s="14" t="s">
        <v>46</v>
      </c>
      <c r="B54" s="6">
        <v>958826</v>
      </c>
      <c r="C54" s="6">
        <v>1163056</v>
      </c>
      <c r="D54" s="6">
        <f t="shared" si="0"/>
        <v>204230</v>
      </c>
      <c r="E54" s="18">
        <f t="shared" si="1"/>
        <v>0.21300006466241006</v>
      </c>
      <c r="F54" s="5"/>
      <c r="G54" s="5"/>
    </row>
    <row r="55" spans="1:7" ht="18" customHeight="1">
      <c r="A55" s="19" t="s">
        <v>47</v>
      </c>
      <c r="B55" s="20">
        <v>20727437</v>
      </c>
      <c r="C55" s="20">
        <v>19103308</v>
      </c>
      <c r="D55" s="20">
        <f t="shared" si="0"/>
        <v>-1624129</v>
      </c>
      <c r="E55" s="21">
        <f t="shared" si="1"/>
        <v>-7.835647986772315E-2</v>
      </c>
      <c r="F55" s="5"/>
      <c r="G55" s="5"/>
    </row>
    <row r="56" spans="1:7" ht="18" customHeight="1">
      <c r="A56" s="14" t="s">
        <v>48</v>
      </c>
      <c r="B56" s="6">
        <v>49097497</v>
      </c>
      <c r="C56" s="6">
        <v>62116365</v>
      </c>
      <c r="D56" s="6">
        <f t="shared" si="0"/>
        <v>13018868</v>
      </c>
      <c r="E56" s="18">
        <f t="shared" si="1"/>
        <v>0.26516357850177169</v>
      </c>
      <c r="F56" s="5"/>
      <c r="G56" s="5"/>
    </row>
    <row r="57" spans="1:7" ht="18" customHeight="1">
      <c r="A57" s="14" t="s">
        <v>49</v>
      </c>
      <c r="B57" s="6">
        <v>3927378</v>
      </c>
      <c r="C57" s="6">
        <v>4395205</v>
      </c>
      <c r="D57" s="6">
        <f t="shared" si="0"/>
        <v>467827</v>
      </c>
      <c r="E57" s="18">
        <f t="shared" si="1"/>
        <v>0.11911942267843839</v>
      </c>
      <c r="F57" s="5"/>
      <c r="G57" s="5"/>
    </row>
    <row r="58" spans="1:7" ht="18" customHeight="1">
      <c r="A58" s="14" t="s">
        <v>50</v>
      </c>
      <c r="B58" s="6">
        <v>797048</v>
      </c>
      <c r="C58" s="6">
        <v>859693</v>
      </c>
      <c r="D58" s="6">
        <f t="shared" si="0"/>
        <v>62645</v>
      </c>
      <c r="E58" s="18">
        <f t="shared" si="1"/>
        <v>7.8596270237175178E-2</v>
      </c>
      <c r="F58" s="5"/>
      <c r="G58" s="5"/>
    </row>
    <row r="59" spans="1:7" ht="18" customHeight="1">
      <c r="A59" s="19" t="s">
        <v>51</v>
      </c>
      <c r="B59" s="20">
        <v>15174451</v>
      </c>
      <c r="C59" s="20">
        <v>13985434</v>
      </c>
      <c r="D59" s="20">
        <f t="shared" si="0"/>
        <v>-1189017</v>
      </c>
      <c r="E59" s="21">
        <f t="shared" si="1"/>
        <v>-7.8356508581430728E-2</v>
      </c>
      <c r="F59" s="5"/>
      <c r="G59" s="5"/>
    </row>
    <row r="60" spans="1:7" ht="18" customHeight="1">
      <c r="A60" s="14" t="s">
        <v>52</v>
      </c>
      <c r="B60" s="6">
        <v>29054462</v>
      </c>
      <c r="C60" s="6">
        <v>26777856</v>
      </c>
      <c r="D60" s="6">
        <f t="shared" si="0"/>
        <v>-2276606</v>
      </c>
      <c r="E60" s="18">
        <f t="shared" si="1"/>
        <v>-7.8356501662292008E-2</v>
      </c>
      <c r="F60" s="5"/>
      <c r="G60" s="5"/>
    </row>
    <row r="61" spans="1:7" ht="18" customHeight="1">
      <c r="A61" s="14" t="s">
        <v>53</v>
      </c>
      <c r="B61" s="6">
        <v>8137616</v>
      </c>
      <c r="C61" s="6">
        <v>7499981</v>
      </c>
      <c r="D61" s="6">
        <f t="shared" si="0"/>
        <v>-637635</v>
      </c>
      <c r="E61" s="18">
        <f t="shared" si="1"/>
        <v>-7.8356486715519633E-2</v>
      </c>
      <c r="F61" s="5"/>
      <c r="G61" s="5"/>
    </row>
    <row r="62" spans="1:7" ht="18" customHeight="1">
      <c r="A62" s="14" t="s">
        <v>54</v>
      </c>
      <c r="B62" s="6">
        <v>12769724</v>
      </c>
      <c r="C62" s="6">
        <v>11769133</v>
      </c>
      <c r="D62" s="6">
        <f t="shared" si="0"/>
        <v>-1000591</v>
      </c>
      <c r="E62" s="18">
        <f t="shared" si="1"/>
        <v>-7.8356509506391836E-2</v>
      </c>
      <c r="F62" s="5"/>
      <c r="G62" s="5"/>
    </row>
    <row r="63" spans="1:7" ht="18" customHeight="1">
      <c r="A63" s="19" t="s">
        <v>55</v>
      </c>
      <c r="B63" s="20">
        <v>957604</v>
      </c>
      <c r="C63" s="20">
        <v>1098967</v>
      </c>
      <c r="D63" s="20">
        <f t="shared" si="0"/>
        <v>141363</v>
      </c>
      <c r="E63" s="21">
        <f t="shared" si="1"/>
        <v>0.14762156381970001</v>
      </c>
      <c r="F63" s="5"/>
      <c r="G63" s="5"/>
    </row>
    <row r="64" spans="1:7" ht="18" customHeight="1">
      <c r="A64" s="11" t="s">
        <v>56</v>
      </c>
      <c r="B64" s="22">
        <f>SUM(B12:B63)</f>
        <v>1012847700</v>
      </c>
      <c r="C64" s="22">
        <f>SUM(C12:C63)</f>
        <v>1037205000</v>
      </c>
      <c r="D64" s="22">
        <f>SUM(D12:D63)</f>
        <v>24357300</v>
      </c>
      <c r="E64" s="23">
        <f t="shared" si="1"/>
        <v>2.4048334216486843E-2</v>
      </c>
      <c r="F64" s="5"/>
      <c r="G64" s="5"/>
    </row>
    <row r="65" spans="1:7" ht="18" customHeight="1">
      <c r="A65" s="14" t="s">
        <v>57</v>
      </c>
      <c r="B65" s="6">
        <v>328076</v>
      </c>
      <c r="C65" s="6">
        <v>335308</v>
      </c>
      <c r="D65" s="6">
        <f>C65-B65</f>
        <v>7232</v>
      </c>
      <c r="E65" s="18">
        <f t="shared" si="1"/>
        <v>2.2043672807520207E-2</v>
      </c>
      <c r="F65" s="5"/>
      <c r="G65" s="5"/>
    </row>
    <row r="66" spans="1:7" ht="18" customHeight="1">
      <c r="A66" s="14" t="s">
        <v>58</v>
      </c>
      <c r="B66" s="6">
        <v>1113592</v>
      </c>
      <c r="C66" s="6">
        <v>1138139</v>
      </c>
      <c r="D66" s="6">
        <f>C66-B66</f>
        <v>24547</v>
      </c>
      <c r="E66" s="18">
        <f t="shared" si="1"/>
        <v>2.2043082206050332E-2</v>
      </c>
      <c r="F66" s="5"/>
      <c r="G66" s="5"/>
    </row>
    <row r="67" spans="1:7" ht="18" customHeight="1">
      <c r="A67" s="14" t="s">
        <v>59</v>
      </c>
      <c r="B67" s="6">
        <v>608422</v>
      </c>
      <c r="C67" s="6">
        <v>621836</v>
      </c>
      <c r="D67" s="6">
        <f>C67-B67</f>
        <v>13414</v>
      </c>
      <c r="E67" s="18">
        <f t="shared" si="1"/>
        <v>2.2047197504363746E-2</v>
      </c>
      <c r="F67" s="5"/>
      <c r="G67" s="5"/>
    </row>
    <row r="68" spans="1:7" ht="18" customHeight="1">
      <c r="A68" s="14" t="s">
        <v>60</v>
      </c>
      <c r="B68" s="6">
        <v>114191</v>
      </c>
      <c r="C68" s="6">
        <v>111914</v>
      </c>
      <c r="D68" s="6">
        <f>C68-B68</f>
        <v>-2277</v>
      </c>
      <c r="E68" s="18">
        <f t="shared" si="1"/>
        <v>-1.994027550332338E-2</v>
      </c>
      <c r="F68" s="5"/>
      <c r="G68" s="5"/>
    </row>
    <row r="69" spans="1:7" ht="18" customHeight="1">
      <c r="A69" s="19" t="s">
        <v>61</v>
      </c>
      <c r="B69" s="20">
        <v>915655</v>
      </c>
      <c r="C69" s="20">
        <v>935838</v>
      </c>
      <c r="D69" s="20">
        <f>C69-B69</f>
        <v>20183</v>
      </c>
      <c r="E69" s="21">
        <f t="shared" si="1"/>
        <v>2.2042144694235273E-2</v>
      </c>
      <c r="F69" s="5"/>
      <c r="G69" s="5"/>
    </row>
    <row r="70" spans="1:7" ht="18" customHeight="1">
      <c r="A70" s="11" t="s">
        <v>62</v>
      </c>
      <c r="B70" s="22">
        <f>SUM(B65:B69)</f>
        <v>3079936</v>
      </c>
      <c r="C70" s="22">
        <f>SUM(C65:C69)</f>
        <v>3143035</v>
      </c>
      <c r="D70" s="22">
        <f>SUM(D65:D69)</f>
        <v>63099</v>
      </c>
      <c r="E70" s="24">
        <f t="shared" si="1"/>
        <v>2.0487114017953618E-2</v>
      </c>
      <c r="F70" s="5"/>
      <c r="G70" s="5"/>
    </row>
    <row r="71" spans="1:7" ht="18" customHeight="1">
      <c r="A71" s="11" t="s">
        <v>71</v>
      </c>
      <c r="B71" s="25">
        <v>216046769</v>
      </c>
      <c r="C71" s="25">
        <v>216865965</v>
      </c>
      <c r="D71" s="25">
        <f>C71-B71</f>
        <v>819196</v>
      </c>
      <c r="E71" s="26">
        <f t="shared" si="1"/>
        <v>3.7917530717619758E-3</v>
      </c>
      <c r="F71" s="5"/>
      <c r="G71" s="5"/>
    </row>
    <row r="72" spans="1:7" ht="17.25" customHeight="1">
      <c r="A72" s="11" t="s">
        <v>65</v>
      </c>
      <c r="B72" s="22">
        <v>3536000</v>
      </c>
      <c r="C72" s="22">
        <v>1325000</v>
      </c>
      <c r="D72" s="22">
        <f>C72-B72</f>
        <v>-2211000</v>
      </c>
      <c r="E72" s="24">
        <f>IF(ISERROR(D72/B72),"N/A ",D72/B72)</f>
        <v>-0.62528280542986425</v>
      </c>
      <c r="F72" s="5"/>
      <c r="G72" s="5"/>
    </row>
    <row r="73" spans="1:7" ht="17.25" customHeight="1">
      <c r="A73" s="11" t="s">
        <v>70</v>
      </c>
      <c r="B73" s="22">
        <v>6208595</v>
      </c>
      <c r="C73" s="22">
        <v>3180000</v>
      </c>
      <c r="D73" s="22">
        <f>C73-B73</f>
        <v>-3028595</v>
      </c>
      <c r="E73" s="24">
        <f>IF(ISERROR(D73/B73),"N/A ",D73/B73)</f>
        <v>-0.4878068226386163</v>
      </c>
      <c r="F73" s="5"/>
      <c r="G73" s="5"/>
    </row>
    <row r="74" spans="1:7" ht="51.75" customHeight="1">
      <c r="A74" s="32" t="s">
        <v>74</v>
      </c>
      <c r="B74" s="32"/>
      <c r="C74" s="32"/>
      <c r="D74" s="32"/>
      <c r="E74" s="32"/>
      <c r="F74" s="5"/>
      <c r="G74" s="5"/>
    </row>
    <row r="76" spans="1:7">
      <c r="E76" s="1" t="s">
        <v>64</v>
      </c>
    </row>
    <row r="77" spans="1:7">
      <c r="B77" s="27"/>
    </row>
    <row r="78" spans="1:7">
      <c r="B78" s="28"/>
    </row>
    <row r="79" spans="1:7">
      <c r="C79" s="29"/>
    </row>
  </sheetData>
  <mergeCells count="2">
    <mergeCell ref="A4:E4"/>
    <mergeCell ref="A74:E74"/>
  </mergeCells>
  <printOptions horizontalCentered="1"/>
  <pageMargins left="0.55000000000000004" right="0.55000000000000004" top="0.55000000000000004" bottom="0.55000000000000004" header="0" footer="0"/>
  <pageSetup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CF81CE-0E2C-4388-833C-1B5AA292DA47}"/>
</file>

<file path=customXml/itemProps2.xml><?xml version="1.0" encoding="utf-8"?>
<ds:datastoreItem xmlns:ds="http://schemas.openxmlformats.org/officeDocument/2006/customXml" ds:itemID="{91BC0B86-A017-4884-A18B-133B52F4C33F}"/>
</file>

<file path=customXml/itemProps3.xml><?xml version="1.0" encoding="utf-8"?>
<ds:datastoreItem xmlns:ds="http://schemas.openxmlformats.org/officeDocument/2006/customXml" ds:itemID="{ADB24947-1B05-40B2-BD0A-1F369715F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Donnelly, Evan J - ETA</cp:lastModifiedBy>
  <cp:lastPrinted>2017-05-19T12:01:15Z</cp:lastPrinted>
  <dcterms:created xsi:type="dcterms:W3CDTF">2010-01-29T18:36:59Z</dcterms:created>
  <dcterms:modified xsi:type="dcterms:W3CDTF">2018-05-02T15:46:06Z</dcterms:modified>
</cp:coreProperties>
</file>