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ta-940-01.eta.dir.labor.gov\Shared\OFAS\BUDGET\- Formula Team\ALLOT_FORMULA_FUNDING\3 - ADULTS -WIA\PY 2018\"/>
    </mc:Choice>
  </mc:AlternateContent>
  <bookViews>
    <workbookView xWindow="0" yWindow="0" windowWidth="19180" windowHeight="7030"/>
  </bookViews>
  <sheets>
    <sheet name="Adults Restore" sheetId="68" r:id="rId1"/>
  </sheets>
  <definedNames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xlnm.Database">#REF!</definedName>
    <definedName name="_xlnm.Print_Area" localSheetId="0">'Adults Restore'!$A$1:$H$70</definedName>
    <definedName name="STFORM">#REF!</definedName>
    <definedName name="TERRFORM">#REF!</definedName>
  </definedNames>
  <calcPr calcId="162913"/>
</workbook>
</file>

<file path=xl/calcChain.xml><?xml version="1.0" encoding="utf-8"?>
<calcChain xmlns="http://schemas.openxmlformats.org/spreadsheetml/2006/main">
  <c r="H69" i="68" l="1"/>
  <c r="G69" i="68"/>
  <c r="D69" i="68"/>
  <c r="D9" i="68" s="1"/>
  <c r="C69" i="68"/>
  <c r="F68" i="68"/>
  <c r="E68" i="68"/>
  <c r="B68" i="68"/>
  <c r="F67" i="68"/>
  <c r="E67" i="68"/>
  <c r="B67" i="68"/>
  <c r="F66" i="68"/>
  <c r="E66" i="68"/>
  <c r="B66" i="68"/>
  <c r="F65" i="68"/>
  <c r="E65" i="68"/>
  <c r="B65" i="68"/>
  <c r="F64" i="68"/>
  <c r="E64" i="68"/>
  <c r="E69" i="68" s="1"/>
  <c r="B64" i="68"/>
  <c r="B69" i="68" s="1"/>
  <c r="H63" i="68"/>
  <c r="G63" i="68"/>
  <c r="G9" i="68" s="1"/>
  <c r="D63" i="68"/>
  <c r="C63" i="68"/>
  <c r="C9" i="68" s="1"/>
  <c r="F62" i="68"/>
  <c r="E62" i="68"/>
  <c r="B62" i="68"/>
  <c r="F61" i="68"/>
  <c r="E61" i="68"/>
  <c r="B61" i="68"/>
  <c r="F60" i="68"/>
  <c r="E60" i="68"/>
  <c r="B60" i="68"/>
  <c r="F59" i="68"/>
  <c r="E59" i="68"/>
  <c r="B59" i="68"/>
  <c r="F58" i="68"/>
  <c r="E58" i="68"/>
  <c r="B58" i="68"/>
  <c r="F57" i="68"/>
  <c r="E57" i="68"/>
  <c r="B57" i="68"/>
  <c r="F56" i="68"/>
  <c r="E56" i="68"/>
  <c r="B56" i="68"/>
  <c r="F55" i="68"/>
  <c r="E55" i="68"/>
  <c r="B55" i="68"/>
  <c r="F54" i="68"/>
  <c r="E54" i="68"/>
  <c r="B54" i="68"/>
  <c r="F53" i="68"/>
  <c r="E53" i="68"/>
  <c r="B53" i="68"/>
  <c r="F52" i="68"/>
  <c r="E52" i="68"/>
  <c r="B52" i="68"/>
  <c r="F51" i="68"/>
  <c r="E51" i="68"/>
  <c r="B51" i="68"/>
  <c r="F50" i="68"/>
  <c r="E50" i="68"/>
  <c r="B50" i="68"/>
  <c r="F49" i="68"/>
  <c r="E49" i="68"/>
  <c r="B49" i="68"/>
  <c r="F48" i="68"/>
  <c r="E48" i="68"/>
  <c r="B48" i="68"/>
  <c r="F47" i="68"/>
  <c r="E47" i="68"/>
  <c r="B47" i="68"/>
  <c r="F46" i="68"/>
  <c r="E46" i="68"/>
  <c r="B46" i="68"/>
  <c r="F45" i="68"/>
  <c r="E45" i="68"/>
  <c r="B45" i="68"/>
  <c r="F44" i="68"/>
  <c r="E44" i="68"/>
  <c r="B44" i="68"/>
  <c r="F43" i="68"/>
  <c r="E43" i="68"/>
  <c r="B43" i="68"/>
  <c r="F42" i="68"/>
  <c r="E42" i="68"/>
  <c r="B42" i="68"/>
  <c r="F41" i="68"/>
  <c r="E41" i="68"/>
  <c r="B41" i="68"/>
  <c r="F40" i="68"/>
  <c r="E40" i="68"/>
  <c r="B40" i="68"/>
  <c r="F39" i="68"/>
  <c r="E39" i="68"/>
  <c r="B39" i="68"/>
  <c r="F38" i="68"/>
  <c r="E38" i="68"/>
  <c r="B38" i="68"/>
  <c r="F37" i="68"/>
  <c r="E37" i="68"/>
  <c r="B37" i="68"/>
  <c r="F36" i="68"/>
  <c r="E36" i="68"/>
  <c r="B36" i="68"/>
  <c r="F35" i="68"/>
  <c r="E35" i="68"/>
  <c r="B35" i="68"/>
  <c r="F34" i="68"/>
  <c r="E34" i="68"/>
  <c r="B34" i="68"/>
  <c r="F33" i="68"/>
  <c r="E33" i="68"/>
  <c r="B33" i="68"/>
  <c r="F32" i="68"/>
  <c r="E32" i="68"/>
  <c r="B32" i="68"/>
  <c r="F31" i="68"/>
  <c r="E31" i="68"/>
  <c r="B31" i="68"/>
  <c r="F30" i="68"/>
  <c r="E30" i="68"/>
  <c r="B30" i="68"/>
  <c r="F29" i="68"/>
  <c r="E29" i="68"/>
  <c r="B29" i="68"/>
  <c r="F28" i="68"/>
  <c r="E28" i="68"/>
  <c r="B28" i="68"/>
  <c r="F27" i="68"/>
  <c r="E27" i="68"/>
  <c r="B27" i="68"/>
  <c r="F26" i="68"/>
  <c r="E26" i="68"/>
  <c r="B26" i="68"/>
  <c r="F25" i="68"/>
  <c r="E25" i="68"/>
  <c r="B25" i="68"/>
  <c r="F24" i="68"/>
  <c r="E24" i="68"/>
  <c r="B24" i="68"/>
  <c r="F23" i="68"/>
  <c r="E23" i="68"/>
  <c r="B23" i="68"/>
  <c r="F22" i="68"/>
  <c r="E22" i="68"/>
  <c r="B22" i="68"/>
  <c r="F21" i="68"/>
  <c r="E21" i="68"/>
  <c r="B21" i="68"/>
  <c r="F20" i="68"/>
  <c r="E20" i="68"/>
  <c r="B20" i="68"/>
  <c r="F19" i="68"/>
  <c r="E19" i="68"/>
  <c r="B19" i="68"/>
  <c r="F18" i="68"/>
  <c r="E18" i="68"/>
  <c r="B18" i="68"/>
  <c r="F17" i="68"/>
  <c r="E17" i="68"/>
  <c r="B17" i="68"/>
  <c r="F16" i="68"/>
  <c r="E16" i="68"/>
  <c r="B16" i="68"/>
  <c r="F15" i="68"/>
  <c r="E15" i="68"/>
  <c r="B15" i="68"/>
  <c r="F14" i="68"/>
  <c r="E14" i="68"/>
  <c r="B14" i="68"/>
  <c r="F13" i="68"/>
  <c r="E13" i="68"/>
  <c r="B13" i="68"/>
  <c r="F12" i="68"/>
  <c r="E12" i="68"/>
  <c r="B12" i="68"/>
  <c r="F11" i="68"/>
  <c r="E11" i="68"/>
  <c r="B11" i="68"/>
  <c r="B63" i="68" s="1"/>
  <c r="B9" i="68" s="1"/>
  <c r="H9" i="68"/>
  <c r="E63" i="68" l="1"/>
  <c r="E9" i="68" s="1"/>
  <c r="F63" i="68"/>
  <c r="F69" i="68"/>
  <c r="F9" i="68" l="1"/>
</calcChain>
</file>

<file path=xl/sharedStrings.xml><?xml version="1.0" encoding="utf-8"?>
<sst xmlns="http://schemas.openxmlformats.org/spreadsheetml/2006/main" count="74" uniqueCount="71">
  <si>
    <t>Employment and Training Administration</t>
  </si>
  <si>
    <t>State</t>
  </si>
  <si>
    <t>Total</t>
  </si>
  <si>
    <t>U. S. Department of Labor</t>
  </si>
  <si>
    <t xml:space="preserve">Total                      </t>
  </si>
  <si>
    <t xml:space="preserve">Alabama                      </t>
  </si>
  <si>
    <t xml:space="preserve">Alaska                      </t>
  </si>
  <si>
    <t xml:space="preserve">Arizona                      </t>
  </si>
  <si>
    <t xml:space="preserve">Arkansas                      </t>
  </si>
  <si>
    <t xml:space="preserve">California                      </t>
  </si>
  <si>
    <t xml:space="preserve">Colorado                      </t>
  </si>
  <si>
    <t xml:space="preserve">Connecticut                      </t>
  </si>
  <si>
    <t xml:space="preserve">Delaware                      </t>
  </si>
  <si>
    <t xml:space="preserve">District of Columbia                      </t>
  </si>
  <si>
    <t xml:space="preserve">Florida                      </t>
  </si>
  <si>
    <t xml:space="preserve">Georgia                      </t>
  </si>
  <si>
    <t xml:space="preserve">Hawaii                      </t>
  </si>
  <si>
    <t xml:space="preserve">Idaho                      </t>
  </si>
  <si>
    <t xml:space="preserve">Illinois                      </t>
  </si>
  <si>
    <t xml:space="preserve">Indiana                      </t>
  </si>
  <si>
    <t xml:space="preserve">Iowa                      </t>
  </si>
  <si>
    <t xml:space="preserve">Kansas                      </t>
  </si>
  <si>
    <t xml:space="preserve">Kentucky                      </t>
  </si>
  <si>
    <t xml:space="preserve">Louisiana                      </t>
  </si>
  <si>
    <t xml:space="preserve">Maine                      </t>
  </si>
  <si>
    <t xml:space="preserve">Maryland                      </t>
  </si>
  <si>
    <t xml:space="preserve">Massachusetts                      </t>
  </si>
  <si>
    <t xml:space="preserve">Michigan                      </t>
  </si>
  <si>
    <t xml:space="preserve">Minnesota                      </t>
  </si>
  <si>
    <t xml:space="preserve">Mississippi                      </t>
  </si>
  <si>
    <t xml:space="preserve">Missouri                      </t>
  </si>
  <si>
    <t xml:space="preserve">Montana                      </t>
  </si>
  <si>
    <t xml:space="preserve">Nebraska                      </t>
  </si>
  <si>
    <t xml:space="preserve">Nevada                      </t>
  </si>
  <si>
    <t xml:space="preserve">New Hampshire                      </t>
  </si>
  <si>
    <t xml:space="preserve">New Jersey                      </t>
  </si>
  <si>
    <t xml:space="preserve">New Mexico                      </t>
  </si>
  <si>
    <t xml:space="preserve">New York                      </t>
  </si>
  <si>
    <t xml:space="preserve">North Carolina                      </t>
  </si>
  <si>
    <t xml:space="preserve">North Dakota                      </t>
  </si>
  <si>
    <t xml:space="preserve">Ohio                      </t>
  </si>
  <si>
    <t xml:space="preserve">Oklahoma                      </t>
  </si>
  <si>
    <t xml:space="preserve">Oregon                      </t>
  </si>
  <si>
    <t xml:space="preserve">Pennsylvania                      </t>
  </si>
  <si>
    <t xml:space="preserve">Puerto Rico                      </t>
  </si>
  <si>
    <t xml:space="preserve">Rhode Island                      </t>
  </si>
  <si>
    <t xml:space="preserve">South Carolina                      </t>
  </si>
  <si>
    <t xml:space="preserve">South Dakota                      </t>
  </si>
  <si>
    <t xml:space="preserve">Tennessee                      </t>
  </si>
  <si>
    <t xml:space="preserve">Texas                      </t>
  </si>
  <si>
    <t xml:space="preserve">Utah                      </t>
  </si>
  <si>
    <t xml:space="preserve">Vermont                      </t>
  </si>
  <si>
    <t xml:space="preserve">Virginia                      </t>
  </si>
  <si>
    <t xml:space="preserve">Washington                      </t>
  </si>
  <si>
    <t xml:space="preserve">West Virginia                      </t>
  </si>
  <si>
    <t xml:space="preserve">Wisconsin                      </t>
  </si>
  <si>
    <t xml:space="preserve">Wyoming                      </t>
  </si>
  <si>
    <t xml:space="preserve">       State Total                      </t>
  </si>
  <si>
    <t xml:space="preserve">American Samoa                      </t>
  </si>
  <si>
    <t xml:space="preserve">Guam                      </t>
  </si>
  <si>
    <t xml:space="preserve">Northern Marianas                      </t>
  </si>
  <si>
    <t xml:space="preserve">Palau                      </t>
  </si>
  <si>
    <t xml:space="preserve">Virgin Islands                      </t>
  </si>
  <si>
    <t xml:space="preserve">       Outlying Areas Total                      </t>
  </si>
  <si>
    <t>WIOA Adult Program Revised FY 2019 Advance Allotments</t>
  </si>
  <si>
    <t>7/1/2018
(PY 2018)</t>
  </si>
  <si>
    <t>10/1/2018
(FY 2019)</t>
  </si>
  <si>
    <t>Revised PY 2018 Allotment with Restoration</t>
  </si>
  <si>
    <t>Based on the Restoration of the Program Integrity Set Aside</t>
  </si>
  <si>
    <t>Program Integrity
Restoration
to FY 2019 Funds</t>
  </si>
  <si>
    <t>PY 2018 Allotment with Evaluations Restoration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</si>
</sst>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mm/dd/yy_)"/>
  </numFmts>
  <fonts count="10">
    <font>
      <sz val="12"/>
      <name val="Arial"/>
    </font>
    <font>
      <sz val="10"/>
      <name val="Arial"/>
      <family val="2"/>
    </font>
    <font>
      <sz val="12"/>
      <name val="SWISS"/>
    </font>
    <font>
      <sz val="12"/>
      <name val="Arial"/>
      <family val="2"/>
    </font>
    <font>
      <sz val="12"/>
      <color indexed="8"/>
      <name val="SWISS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2" fillId="0" borderId="0"/>
  </cellStyleXfs>
  <cellXfs count="74">
    <xf numFmtId="0" fontId="0" fillId="0" borderId="0" xfId="0"/>
    <xf numFmtId="37" fontId="4" fillId="0" borderId="0" xfId="1" applyNumberFormat="1" applyFont="1" applyFill="1" applyBorder="1" applyProtection="1"/>
    <xf numFmtId="0" fontId="8" fillId="0" borderId="0" xfId="1" applyNumberFormat="1" applyFont="1" applyFill="1" applyAlignment="1">
      <alignment horizontal="centerContinuous" wrapText="1"/>
    </xf>
    <xf numFmtId="0" fontId="8" fillId="0" borderId="0" xfId="1" applyFont="1" applyFill="1" applyAlignment="1" applyProtection="1">
      <alignment horizontal="centerContinuous"/>
    </xf>
    <xf numFmtId="37" fontId="5" fillId="0" borderId="0" xfId="1" applyNumberFormat="1" applyFont="1" applyFill="1" applyBorder="1" applyProtection="1"/>
    <xf numFmtId="37" fontId="5" fillId="0" borderId="14" xfId="1" applyNumberFormat="1" applyFont="1" applyFill="1" applyBorder="1" applyProtection="1"/>
    <xf numFmtId="37" fontId="3" fillId="0" borderId="0" xfId="1" applyNumberFormat="1" applyFont="1" applyFill="1" applyBorder="1" applyProtection="1"/>
    <xf numFmtId="37" fontId="4" fillId="0" borderId="9" xfId="1" applyNumberFormat="1" applyFont="1" applyFill="1" applyBorder="1" applyProtection="1"/>
    <xf numFmtId="37" fontId="3" fillId="0" borderId="9" xfId="1" applyNumberFormat="1" applyFont="1" applyFill="1" applyBorder="1"/>
    <xf numFmtId="37" fontId="4" fillId="0" borderId="20" xfId="1" applyNumberFormat="1" applyFont="1" applyFill="1" applyBorder="1" applyProtection="1"/>
    <xf numFmtId="37" fontId="5" fillId="0" borderId="9" xfId="1" applyNumberFormat="1" applyFont="1" applyFill="1" applyBorder="1" applyProtection="1"/>
    <xf numFmtId="37" fontId="4" fillId="0" borderId="7" xfId="1" applyNumberFormat="1" applyFont="1" applyFill="1" applyBorder="1" applyProtection="1"/>
    <xf numFmtId="0" fontId="3" fillId="0" borderId="0" xfId="1" applyFont="1" applyFill="1"/>
    <xf numFmtId="0" fontId="6" fillId="0" borderId="0" xfId="1" applyFont="1" applyFill="1" applyAlignment="1" applyProtection="1">
      <alignment horizontal="centerContinuous"/>
    </xf>
    <xf numFmtId="0" fontId="3" fillId="0" borderId="0" xfId="1" applyFont="1" applyFill="1" applyAlignment="1" applyProtection="1">
      <alignment horizontal="centerContinuous"/>
    </xf>
    <xf numFmtId="0" fontId="3" fillId="0" borderId="0" xfId="1" applyFont="1" applyFill="1" applyAlignment="1">
      <alignment horizontal="centerContinuous"/>
    </xf>
    <xf numFmtId="0" fontId="3" fillId="0" borderId="0" xfId="1" applyFont="1" applyFill="1" applyProtection="1"/>
    <xf numFmtId="0" fontId="9" fillId="0" borderId="17" xfId="1" applyFont="1" applyFill="1" applyBorder="1" applyAlignment="1" applyProtection="1">
      <alignment horizontal="centerContinuous"/>
    </xf>
    <xf numFmtId="0" fontId="6" fillId="0" borderId="16" xfId="2" applyFont="1" applyFill="1" applyBorder="1" applyAlignment="1" applyProtection="1">
      <alignment horizontal="center"/>
    </xf>
    <xf numFmtId="14" fontId="7" fillId="0" borderId="12" xfId="1" applyNumberFormat="1" applyFont="1" applyFill="1" applyBorder="1" applyAlignment="1" applyProtection="1">
      <alignment horizontal="center" wrapText="1"/>
    </xf>
    <xf numFmtId="14" fontId="7" fillId="0" borderId="13" xfId="1" applyNumberFormat="1" applyFont="1" applyFill="1" applyBorder="1" applyAlignment="1" applyProtection="1">
      <alignment horizontal="center" wrapText="1"/>
    </xf>
    <xf numFmtId="0" fontId="7" fillId="0" borderId="16" xfId="1" applyFont="1" applyFill="1" applyBorder="1" applyAlignment="1" applyProtection="1">
      <alignment horizontal="center"/>
    </xf>
    <xf numFmtId="0" fontId="6" fillId="0" borderId="6" xfId="1" applyFont="1" applyFill="1" applyBorder="1" applyProtection="1"/>
    <xf numFmtId="0" fontId="3" fillId="0" borderId="2" xfId="1" applyFont="1" applyFill="1" applyBorder="1" applyProtection="1"/>
    <xf numFmtId="0" fontId="3" fillId="0" borderId="1" xfId="1" applyFont="1" applyFill="1" applyBorder="1" applyProtection="1"/>
    <xf numFmtId="37" fontId="3" fillId="0" borderId="7" xfId="1" applyNumberFormat="1" applyFont="1" applyFill="1" applyBorder="1" applyProtection="1"/>
    <xf numFmtId="0" fontId="3" fillId="0" borderId="1" xfId="1" applyFont="1" applyFill="1" applyBorder="1"/>
    <xf numFmtId="37" fontId="3" fillId="0" borderId="1" xfId="1" applyNumberFormat="1" applyFont="1" applyFill="1" applyBorder="1" applyProtection="1"/>
    <xf numFmtId="0" fontId="3" fillId="0" borderId="7" xfId="1" applyFont="1" applyFill="1" applyBorder="1"/>
    <xf numFmtId="0" fontId="6" fillId="0" borderId="8" xfId="1" applyFont="1" applyFill="1" applyBorder="1" applyProtection="1"/>
    <xf numFmtId="5" fontId="7" fillId="0" borderId="3" xfId="1" applyNumberFormat="1" applyFont="1" applyFill="1" applyBorder="1" applyProtection="1"/>
    <xf numFmtId="5" fontId="7" fillId="0" borderId="0" xfId="1" applyNumberFormat="1" applyFont="1" applyFill="1" applyBorder="1" applyProtection="1"/>
    <xf numFmtId="5" fontId="7" fillId="0" borderId="9" xfId="1" applyNumberFormat="1" applyFont="1" applyFill="1" applyBorder="1" applyProtection="1"/>
    <xf numFmtId="5" fontId="6" fillId="0" borderId="0" xfId="1" applyNumberFormat="1" applyFont="1" applyFill="1" applyBorder="1" applyProtection="1"/>
    <xf numFmtId="5" fontId="6" fillId="0" borderId="3" xfId="1" applyNumberFormat="1" applyFont="1" applyFill="1" applyBorder="1" applyProtection="1"/>
    <xf numFmtId="5" fontId="6" fillId="0" borderId="9" xfId="1" applyNumberFormat="1" applyFont="1" applyFill="1" applyBorder="1" applyProtection="1"/>
    <xf numFmtId="0" fontId="7" fillId="0" borderId="3" xfId="1" applyFont="1" applyFill="1" applyBorder="1" applyProtection="1"/>
    <xf numFmtId="0" fontId="5" fillId="0" borderId="0" xfId="1" applyFont="1" applyFill="1" applyBorder="1" applyProtection="1"/>
    <xf numFmtId="0" fontId="5" fillId="0" borderId="9" xfId="1" applyFont="1" applyFill="1" applyBorder="1" applyProtection="1"/>
    <xf numFmtId="0" fontId="6" fillId="0" borderId="0" xfId="1" applyFont="1" applyFill="1" applyBorder="1" applyProtection="1"/>
    <xf numFmtId="0" fontId="3" fillId="0" borderId="3" xfId="1" applyFont="1" applyFill="1" applyBorder="1"/>
    <xf numFmtId="0" fontId="3" fillId="0" borderId="0" xfId="1" applyFont="1" applyFill="1" applyBorder="1" applyProtection="1"/>
    <xf numFmtId="0" fontId="3" fillId="0" borderId="9" xfId="1" applyFont="1" applyFill="1" applyBorder="1"/>
    <xf numFmtId="37" fontId="5" fillId="0" borderId="3" xfId="1" applyNumberFormat="1" applyFont="1" applyFill="1" applyBorder="1" applyProtection="1"/>
    <xf numFmtId="37" fontId="3" fillId="0" borderId="3" xfId="1" applyNumberFormat="1" applyFont="1" applyFill="1" applyBorder="1"/>
    <xf numFmtId="0" fontId="6" fillId="0" borderId="18" xfId="1" applyFont="1" applyFill="1" applyBorder="1" applyProtection="1"/>
    <xf numFmtId="37" fontId="5" fillId="0" borderId="19" xfId="1" applyNumberFormat="1" applyFont="1" applyFill="1" applyBorder="1" applyProtection="1"/>
    <xf numFmtId="37" fontId="5" fillId="0" borderId="20" xfId="1" applyNumberFormat="1" applyFont="1" applyFill="1" applyBorder="1" applyProtection="1"/>
    <xf numFmtId="37" fontId="3" fillId="0" borderId="14" xfId="1" applyNumberFormat="1" applyFont="1" applyFill="1" applyBorder="1" applyProtection="1"/>
    <xf numFmtId="37" fontId="3" fillId="0" borderId="19" xfId="1" applyNumberFormat="1" applyFont="1" applyFill="1" applyBorder="1"/>
    <xf numFmtId="37" fontId="3" fillId="0" borderId="20" xfId="1" applyNumberFormat="1" applyFont="1" applyFill="1" applyBorder="1"/>
    <xf numFmtId="0" fontId="6" fillId="0" borderId="21" xfId="1" applyFont="1" applyFill="1" applyBorder="1" applyProtection="1"/>
    <xf numFmtId="37" fontId="7" fillId="0" borderId="22" xfId="1" applyNumberFormat="1" applyFont="1" applyFill="1" applyBorder="1" applyProtection="1"/>
    <xf numFmtId="37" fontId="7" fillId="0" borderId="15" xfId="1" applyNumberFormat="1" applyFont="1" applyFill="1" applyBorder="1" applyProtection="1"/>
    <xf numFmtId="37" fontId="7" fillId="0" borderId="23" xfId="1" applyNumberFormat="1" applyFont="1" applyFill="1" applyBorder="1" applyProtection="1"/>
    <xf numFmtId="37" fontId="6" fillId="0" borderId="15" xfId="1" applyNumberFormat="1" applyFont="1" applyFill="1" applyBorder="1" applyProtection="1"/>
    <xf numFmtId="37" fontId="6" fillId="0" borderId="22" xfId="1" applyNumberFormat="1" applyFont="1" applyFill="1" applyBorder="1" applyProtection="1"/>
    <xf numFmtId="37" fontId="6" fillId="0" borderId="23" xfId="1" applyNumberFormat="1" applyFont="1" applyFill="1" applyBorder="1" applyProtection="1"/>
    <xf numFmtId="37" fontId="4" fillId="0" borderId="14" xfId="1" applyNumberFormat="1" applyFont="1" applyFill="1" applyBorder="1" applyProtection="1"/>
    <xf numFmtId="0" fontId="6" fillId="0" borderId="4" xfId="1" applyFont="1" applyFill="1" applyBorder="1" applyProtection="1"/>
    <xf numFmtId="37" fontId="7" fillId="0" borderId="10" xfId="1" applyNumberFormat="1" applyFont="1" applyFill="1" applyBorder="1" applyProtection="1"/>
    <xf numFmtId="37" fontId="7" fillId="0" borderId="5" xfId="1" applyNumberFormat="1" applyFont="1" applyFill="1" applyBorder="1" applyProtection="1"/>
    <xf numFmtId="37" fontId="7" fillId="0" borderId="11" xfId="1" applyNumberFormat="1" applyFont="1" applyFill="1" applyBorder="1" applyProtection="1"/>
    <xf numFmtId="37" fontId="6" fillId="0" borderId="4" xfId="1" applyNumberFormat="1" applyFont="1" applyFill="1" applyBorder="1" applyProtection="1"/>
    <xf numFmtId="37" fontId="6" fillId="0" borderId="10" xfId="1" applyNumberFormat="1" applyFont="1" applyFill="1" applyBorder="1" applyProtection="1"/>
    <xf numFmtId="37" fontId="6" fillId="0" borderId="5" xfId="1" applyNumberFormat="1" applyFont="1" applyFill="1" applyBorder="1" applyProtection="1"/>
    <xf numFmtId="37" fontId="6" fillId="0" borderId="11" xfId="1" applyNumberFormat="1" applyFont="1" applyFill="1" applyBorder="1" applyProtection="1"/>
    <xf numFmtId="164" fontId="1" fillId="0" borderId="0" xfId="1" applyNumberFormat="1" applyFont="1" applyFill="1" applyProtection="1"/>
    <xf numFmtId="0" fontId="6" fillId="0" borderId="5" xfId="1" applyFont="1" applyFill="1" applyBorder="1" applyAlignment="1" applyProtection="1">
      <alignment horizontal="center"/>
    </xf>
    <xf numFmtId="0" fontId="7" fillId="0" borderId="16" xfId="1" applyFont="1" applyFill="1" applyBorder="1" applyAlignment="1" applyProtection="1">
      <alignment horizontal="center"/>
    </xf>
    <xf numFmtId="0" fontId="7" fillId="0" borderId="12" xfId="1" applyFont="1" applyFill="1" applyBorder="1" applyAlignment="1" applyProtection="1">
      <alignment horizontal="center"/>
    </xf>
    <xf numFmtId="0" fontId="7" fillId="0" borderId="13" xfId="1" applyFont="1" applyFill="1" applyBorder="1" applyAlignment="1" applyProtection="1">
      <alignment horizontal="center"/>
    </xf>
    <xf numFmtId="14" fontId="7" fillId="0" borderId="6" xfId="0" applyNumberFormat="1" applyFont="1" applyFill="1" applyBorder="1" applyAlignment="1" applyProtection="1">
      <alignment horizontal="center" wrapText="1"/>
    </xf>
    <xf numFmtId="14" fontId="7" fillId="0" borderId="4" xfId="0" applyNumberFormat="1" applyFont="1" applyFill="1" applyBorder="1" applyAlignment="1" applyProtection="1">
      <alignment horizontal="center" wrapText="1"/>
    </xf>
  </cellXfs>
  <cellStyles count="4">
    <cellStyle name="Normal" xfId="0" builtinId="0"/>
    <cellStyle name="Normal 2" xfId="1"/>
    <cellStyle name="Normal 3" xfId="3"/>
    <cellStyle name="Normal_TEGL Ch DW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H70"/>
  <sheetViews>
    <sheetView showGridLines="0" tabSelected="1" zoomScale="70" zoomScaleNormal="70" workbookViewId="0"/>
  </sheetViews>
  <sheetFormatPr defaultColWidth="16.3046875" defaultRowHeight="15.5"/>
  <cols>
    <col min="1" max="1" width="29" style="12" customWidth="1"/>
    <col min="2" max="2" width="16.23046875" style="12" bestFit="1" customWidth="1"/>
    <col min="3" max="3" width="15.84375" style="12" bestFit="1" customWidth="1"/>
    <col min="4" max="4" width="17.765625" style="12" customWidth="1"/>
    <col min="5" max="5" width="18.23046875" style="12" customWidth="1"/>
    <col min="6" max="6" width="16.23046875" style="12" bestFit="1" customWidth="1"/>
    <col min="7" max="7" width="18.4609375" style="12" customWidth="1"/>
    <col min="8" max="8" width="19.3046875" style="12" customWidth="1"/>
    <col min="9" max="16384" width="16.3046875" style="12"/>
  </cols>
  <sheetData>
    <row r="1" spans="1:8">
      <c r="A1" s="13" t="s">
        <v>3</v>
      </c>
      <c r="B1" s="13"/>
      <c r="C1" s="14"/>
      <c r="D1" s="14"/>
      <c r="E1" s="14"/>
      <c r="F1" s="14"/>
      <c r="G1" s="14"/>
      <c r="H1" s="15"/>
    </row>
    <row r="2" spans="1:8">
      <c r="A2" s="13" t="s">
        <v>0</v>
      </c>
      <c r="B2" s="13"/>
      <c r="C2" s="14"/>
      <c r="D2" s="14"/>
      <c r="E2" s="14"/>
      <c r="F2" s="14"/>
      <c r="G2" s="14"/>
      <c r="H2" s="15"/>
    </row>
    <row r="3" spans="1:8" ht="19.899999999999999" customHeight="1">
      <c r="A3" s="3" t="s">
        <v>64</v>
      </c>
      <c r="B3" s="3"/>
      <c r="C3" s="14"/>
      <c r="D3" s="14"/>
      <c r="E3" s="14"/>
      <c r="F3" s="14"/>
      <c r="G3" s="14"/>
      <c r="H3" s="15"/>
    </row>
    <row r="4" spans="1:8" ht="18">
      <c r="A4" s="2" t="s">
        <v>68</v>
      </c>
      <c r="B4" s="3"/>
      <c r="C4" s="14"/>
      <c r="D4" s="14"/>
      <c r="E4" s="14"/>
      <c r="F4" s="14"/>
      <c r="G4" s="14"/>
      <c r="H4" s="15"/>
    </row>
    <row r="5" spans="1:8" ht="19.899999999999999" customHeight="1">
      <c r="A5" s="14"/>
      <c r="B5" s="68"/>
      <c r="C5" s="68"/>
      <c r="D5" s="68"/>
      <c r="E5" s="14"/>
      <c r="F5" s="14"/>
      <c r="G5" s="16"/>
    </row>
    <row r="6" spans="1:8" ht="18" customHeight="1">
      <c r="A6" s="14"/>
      <c r="B6" s="69" t="s">
        <v>70</v>
      </c>
      <c r="C6" s="70"/>
      <c r="D6" s="71"/>
      <c r="E6" s="72" t="s">
        <v>69</v>
      </c>
      <c r="F6" s="69" t="s">
        <v>67</v>
      </c>
      <c r="G6" s="70"/>
      <c r="H6" s="71"/>
    </row>
    <row r="7" spans="1:8" ht="46.5" customHeight="1">
      <c r="A7" s="17" t="s">
        <v>1</v>
      </c>
      <c r="B7" s="18" t="s">
        <v>2</v>
      </c>
      <c r="C7" s="19" t="s">
        <v>65</v>
      </c>
      <c r="D7" s="20" t="s">
        <v>66</v>
      </c>
      <c r="E7" s="73"/>
      <c r="F7" s="21" t="s">
        <v>2</v>
      </c>
      <c r="G7" s="19" t="s">
        <v>65</v>
      </c>
      <c r="H7" s="20" t="s">
        <v>66</v>
      </c>
    </row>
    <row r="8" spans="1:8" ht="10.5" customHeight="1">
      <c r="A8" s="22"/>
      <c r="B8" s="23"/>
      <c r="C8" s="24"/>
      <c r="D8" s="25"/>
      <c r="E8" s="26"/>
      <c r="F8" s="23"/>
      <c r="G8" s="27"/>
      <c r="H8" s="28"/>
    </row>
    <row r="9" spans="1:8">
      <c r="A9" s="29" t="s">
        <v>4</v>
      </c>
      <c r="B9" s="30">
        <f t="shared" ref="B9:H9" si="0">B63+B69</f>
        <v>843420000</v>
      </c>
      <c r="C9" s="31">
        <f t="shared" si="0"/>
        <v>133556000</v>
      </c>
      <c r="D9" s="32">
        <f t="shared" si="0"/>
        <v>709864000</v>
      </c>
      <c r="E9" s="33">
        <f t="shared" si="0"/>
        <v>2136000</v>
      </c>
      <c r="F9" s="34">
        <f t="shared" si="0"/>
        <v>845556000</v>
      </c>
      <c r="G9" s="33">
        <f t="shared" si="0"/>
        <v>133556000</v>
      </c>
      <c r="H9" s="35">
        <f t="shared" si="0"/>
        <v>712000000</v>
      </c>
    </row>
    <row r="10" spans="1:8" ht="9.75" customHeight="1">
      <c r="A10" s="29"/>
      <c r="B10" s="36"/>
      <c r="C10" s="37"/>
      <c r="D10" s="38"/>
      <c r="E10" s="39"/>
      <c r="F10" s="40"/>
      <c r="G10" s="41"/>
      <c r="H10" s="42"/>
    </row>
    <row r="11" spans="1:8" ht="18" customHeight="1">
      <c r="A11" s="29" t="s">
        <v>5</v>
      </c>
      <c r="B11" s="43">
        <f>+C11+D11</f>
        <v>16345156</v>
      </c>
      <c r="C11" s="4">
        <v>2588264</v>
      </c>
      <c r="D11" s="10">
        <v>13756892</v>
      </c>
      <c r="E11" s="6">
        <f>H11-D11</f>
        <v>41395</v>
      </c>
      <c r="F11" s="44">
        <f>+G11+H11</f>
        <v>16386551</v>
      </c>
      <c r="G11" s="6">
        <v>2588264</v>
      </c>
      <c r="H11" s="8">
        <v>13798287</v>
      </c>
    </row>
    <row r="12" spans="1:8" ht="18" customHeight="1">
      <c r="A12" s="29" t="s">
        <v>6</v>
      </c>
      <c r="B12" s="43">
        <f t="shared" ref="B12:B68" si="1">+C12+D12</f>
        <v>3043609</v>
      </c>
      <c r="C12" s="4">
        <v>481957</v>
      </c>
      <c r="D12" s="10">
        <v>2561652</v>
      </c>
      <c r="E12" s="6">
        <f t="shared" ref="E12:E68" si="2">H12-D12</f>
        <v>7709</v>
      </c>
      <c r="F12" s="44">
        <f t="shared" ref="F12:F62" si="3">+G12+H12</f>
        <v>3051318</v>
      </c>
      <c r="G12" s="6">
        <v>481957</v>
      </c>
      <c r="H12" s="8">
        <v>2569361</v>
      </c>
    </row>
    <row r="13" spans="1:8" ht="18" customHeight="1">
      <c r="A13" s="29" t="s">
        <v>7</v>
      </c>
      <c r="B13" s="43">
        <f t="shared" si="1"/>
        <v>21008963</v>
      </c>
      <c r="C13" s="4">
        <v>3326781</v>
      </c>
      <c r="D13" s="10">
        <v>17682182</v>
      </c>
      <c r="E13" s="6">
        <f t="shared" si="2"/>
        <v>53206</v>
      </c>
      <c r="F13" s="44">
        <f t="shared" si="3"/>
        <v>21062169</v>
      </c>
      <c r="G13" s="6">
        <v>3326781</v>
      </c>
      <c r="H13" s="8">
        <v>17735388</v>
      </c>
    </row>
    <row r="14" spans="1:8" ht="18" customHeight="1">
      <c r="A14" s="45" t="s">
        <v>8</v>
      </c>
      <c r="B14" s="46">
        <f t="shared" si="1"/>
        <v>6277552</v>
      </c>
      <c r="C14" s="5">
        <v>994054</v>
      </c>
      <c r="D14" s="47">
        <v>5283498</v>
      </c>
      <c r="E14" s="48">
        <f t="shared" si="2"/>
        <v>15898</v>
      </c>
      <c r="F14" s="49">
        <f t="shared" si="3"/>
        <v>6293450</v>
      </c>
      <c r="G14" s="48">
        <v>994054</v>
      </c>
      <c r="H14" s="50">
        <v>5299396</v>
      </c>
    </row>
    <row r="15" spans="1:8" ht="18" customHeight="1">
      <c r="A15" s="29" t="s">
        <v>9</v>
      </c>
      <c r="B15" s="43">
        <f t="shared" si="1"/>
        <v>118009519</v>
      </c>
      <c r="C15" s="4">
        <v>18686870</v>
      </c>
      <c r="D15" s="10">
        <v>99322649</v>
      </c>
      <c r="E15" s="6">
        <f t="shared" si="2"/>
        <v>298865</v>
      </c>
      <c r="F15" s="44">
        <f t="shared" si="3"/>
        <v>118308384</v>
      </c>
      <c r="G15" s="6">
        <v>18686870</v>
      </c>
      <c r="H15" s="8">
        <v>99621514</v>
      </c>
    </row>
    <row r="16" spans="1:8" ht="18" customHeight="1">
      <c r="A16" s="29" t="s">
        <v>10</v>
      </c>
      <c r="B16" s="43">
        <f t="shared" si="1"/>
        <v>8711655</v>
      </c>
      <c r="C16" s="4">
        <v>1379495</v>
      </c>
      <c r="D16" s="10">
        <v>7332160</v>
      </c>
      <c r="E16" s="6">
        <f t="shared" si="2"/>
        <v>22063</v>
      </c>
      <c r="F16" s="44">
        <f t="shared" si="3"/>
        <v>8733718</v>
      </c>
      <c r="G16" s="6">
        <v>1379495</v>
      </c>
      <c r="H16" s="8">
        <v>7354223</v>
      </c>
    </row>
    <row r="17" spans="1:8" ht="18" customHeight="1">
      <c r="A17" s="29" t="s">
        <v>11</v>
      </c>
      <c r="B17" s="43">
        <f t="shared" si="1"/>
        <v>9379831</v>
      </c>
      <c r="C17" s="4">
        <v>1485301</v>
      </c>
      <c r="D17" s="10">
        <v>7894530</v>
      </c>
      <c r="E17" s="6">
        <f t="shared" si="2"/>
        <v>23755</v>
      </c>
      <c r="F17" s="44">
        <f t="shared" si="3"/>
        <v>9403586</v>
      </c>
      <c r="G17" s="6">
        <v>1485301</v>
      </c>
      <c r="H17" s="8">
        <v>7918285</v>
      </c>
    </row>
    <row r="18" spans="1:8" ht="18" customHeight="1">
      <c r="A18" s="45" t="s">
        <v>12</v>
      </c>
      <c r="B18" s="46">
        <f t="shared" si="1"/>
        <v>2103279</v>
      </c>
      <c r="C18" s="5">
        <v>333055</v>
      </c>
      <c r="D18" s="47">
        <v>1770224</v>
      </c>
      <c r="E18" s="48">
        <f t="shared" si="2"/>
        <v>5326</v>
      </c>
      <c r="F18" s="49">
        <f t="shared" si="3"/>
        <v>2108605</v>
      </c>
      <c r="G18" s="48">
        <v>333055</v>
      </c>
      <c r="H18" s="50">
        <v>1775550</v>
      </c>
    </row>
    <row r="19" spans="1:8" ht="18" customHeight="1">
      <c r="A19" s="29" t="s">
        <v>13</v>
      </c>
      <c r="B19" s="43">
        <f t="shared" si="1"/>
        <v>2989496</v>
      </c>
      <c r="C19" s="4">
        <v>473388</v>
      </c>
      <c r="D19" s="10">
        <v>2516108</v>
      </c>
      <c r="E19" s="6">
        <f t="shared" si="2"/>
        <v>7572</v>
      </c>
      <c r="F19" s="44">
        <f t="shared" si="3"/>
        <v>2997068</v>
      </c>
      <c r="G19" s="6">
        <v>473388</v>
      </c>
      <c r="H19" s="8">
        <v>2523680</v>
      </c>
    </row>
    <row r="20" spans="1:8" ht="18" customHeight="1">
      <c r="A20" s="29" t="s">
        <v>14</v>
      </c>
      <c r="B20" s="43">
        <f t="shared" si="1"/>
        <v>51497375</v>
      </c>
      <c r="C20" s="4">
        <v>8154637</v>
      </c>
      <c r="D20" s="10">
        <v>43342738</v>
      </c>
      <c r="E20" s="6">
        <f t="shared" si="2"/>
        <v>130420</v>
      </c>
      <c r="F20" s="44">
        <f t="shared" si="3"/>
        <v>51627795</v>
      </c>
      <c r="G20" s="6">
        <v>8154637</v>
      </c>
      <c r="H20" s="8">
        <v>43473158</v>
      </c>
    </row>
    <row r="21" spans="1:8" ht="18" customHeight="1">
      <c r="A21" s="29" t="s">
        <v>15</v>
      </c>
      <c r="B21" s="43">
        <f t="shared" si="1"/>
        <v>24711943</v>
      </c>
      <c r="C21" s="4">
        <v>3913149</v>
      </c>
      <c r="D21" s="10">
        <v>20798794</v>
      </c>
      <c r="E21" s="6">
        <f t="shared" si="2"/>
        <v>62584</v>
      </c>
      <c r="F21" s="44">
        <f t="shared" si="3"/>
        <v>24774527</v>
      </c>
      <c r="G21" s="6">
        <v>3913149</v>
      </c>
      <c r="H21" s="8">
        <v>20861378</v>
      </c>
    </row>
    <row r="22" spans="1:8" ht="18" customHeight="1">
      <c r="A22" s="45" t="s">
        <v>16</v>
      </c>
      <c r="B22" s="46">
        <f t="shared" si="1"/>
        <v>2103279</v>
      </c>
      <c r="C22" s="5">
        <v>333055</v>
      </c>
      <c r="D22" s="47">
        <v>1770224</v>
      </c>
      <c r="E22" s="48">
        <f t="shared" si="2"/>
        <v>5326</v>
      </c>
      <c r="F22" s="49">
        <f t="shared" si="3"/>
        <v>2108605</v>
      </c>
      <c r="G22" s="48">
        <v>333055</v>
      </c>
      <c r="H22" s="50">
        <v>1775550</v>
      </c>
    </row>
    <row r="23" spans="1:8" ht="18" customHeight="1">
      <c r="A23" s="29" t="s">
        <v>17</v>
      </c>
      <c r="B23" s="43">
        <f t="shared" si="1"/>
        <v>2297392</v>
      </c>
      <c r="C23" s="4">
        <v>363793</v>
      </c>
      <c r="D23" s="10">
        <v>1933599</v>
      </c>
      <c r="E23" s="6">
        <f t="shared" si="2"/>
        <v>5818</v>
      </c>
      <c r="F23" s="44">
        <f t="shared" si="3"/>
        <v>2303210</v>
      </c>
      <c r="G23" s="6">
        <v>363793</v>
      </c>
      <c r="H23" s="8">
        <v>1939417</v>
      </c>
    </row>
    <row r="24" spans="1:8" ht="18" customHeight="1">
      <c r="A24" s="29" t="s">
        <v>18</v>
      </c>
      <c r="B24" s="43">
        <f t="shared" si="1"/>
        <v>40269489</v>
      </c>
      <c r="C24" s="4">
        <v>6376695</v>
      </c>
      <c r="D24" s="10">
        <v>33892794</v>
      </c>
      <c r="E24" s="6">
        <f t="shared" si="2"/>
        <v>101985</v>
      </c>
      <c r="F24" s="44">
        <f t="shared" si="3"/>
        <v>40371474</v>
      </c>
      <c r="G24" s="6">
        <v>6376695</v>
      </c>
      <c r="H24" s="8">
        <v>33994779</v>
      </c>
    </row>
    <row r="25" spans="1:8" ht="18" customHeight="1">
      <c r="A25" s="29" t="s">
        <v>19</v>
      </c>
      <c r="B25" s="43">
        <f t="shared" si="1"/>
        <v>12999805</v>
      </c>
      <c r="C25" s="4">
        <v>2058526</v>
      </c>
      <c r="D25" s="10">
        <v>10941279</v>
      </c>
      <c r="E25" s="6">
        <f t="shared" si="2"/>
        <v>32923</v>
      </c>
      <c r="F25" s="44">
        <f t="shared" si="3"/>
        <v>13032728</v>
      </c>
      <c r="G25" s="6">
        <v>2058526</v>
      </c>
      <c r="H25" s="8">
        <v>10974202</v>
      </c>
    </row>
    <row r="26" spans="1:8" ht="18" customHeight="1">
      <c r="A26" s="45" t="s">
        <v>20</v>
      </c>
      <c r="B26" s="46">
        <f t="shared" si="1"/>
        <v>3396782</v>
      </c>
      <c r="C26" s="5">
        <v>537882</v>
      </c>
      <c r="D26" s="47">
        <v>2858900</v>
      </c>
      <c r="E26" s="48">
        <f t="shared" si="2"/>
        <v>8602</v>
      </c>
      <c r="F26" s="49">
        <f t="shared" si="3"/>
        <v>3405384</v>
      </c>
      <c r="G26" s="48">
        <v>537882</v>
      </c>
      <c r="H26" s="50">
        <v>2867502</v>
      </c>
    </row>
    <row r="27" spans="1:8" ht="18" customHeight="1">
      <c r="A27" s="29" t="s">
        <v>21</v>
      </c>
      <c r="B27" s="43">
        <f t="shared" si="1"/>
        <v>4361668</v>
      </c>
      <c r="C27" s="4">
        <v>690672</v>
      </c>
      <c r="D27" s="10">
        <v>3670996</v>
      </c>
      <c r="E27" s="6">
        <f t="shared" si="2"/>
        <v>11046</v>
      </c>
      <c r="F27" s="44">
        <f t="shared" si="3"/>
        <v>4372714</v>
      </c>
      <c r="G27" s="6">
        <v>690672</v>
      </c>
      <c r="H27" s="8">
        <v>3682042</v>
      </c>
    </row>
    <row r="28" spans="1:8" ht="18" customHeight="1">
      <c r="A28" s="29" t="s">
        <v>22</v>
      </c>
      <c r="B28" s="43">
        <f t="shared" si="1"/>
        <v>13754551</v>
      </c>
      <c r="C28" s="4">
        <v>2178040</v>
      </c>
      <c r="D28" s="10">
        <v>11576511</v>
      </c>
      <c r="E28" s="6">
        <f t="shared" si="2"/>
        <v>34835</v>
      </c>
      <c r="F28" s="44">
        <f t="shared" si="3"/>
        <v>13789386</v>
      </c>
      <c r="G28" s="6">
        <v>2178040</v>
      </c>
      <c r="H28" s="8">
        <v>11611346</v>
      </c>
    </row>
    <row r="29" spans="1:8" ht="18" customHeight="1">
      <c r="A29" s="29" t="s">
        <v>23</v>
      </c>
      <c r="B29" s="43">
        <f t="shared" si="1"/>
        <v>16664873</v>
      </c>
      <c r="C29" s="4">
        <v>2638891</v>
      </c>
      <c r="D29" s="10">
        <v>14025982</v>
      </c>
      <c r="E29" s="6">
        <f t="shared" si="2"/>
        <v>42204</v>
      </c>
      <c r="F29" s="44">
        <f t="shared" si="3"/>
        <v>16707077</v>
      </c>
      <c r="G29" s="6">
        <v>2638891</v>
      </c>
      <c r="H29" s="8">
        <v>14068186</v>
      </c>
    </row>
    <row r="30" spans="1:8" ht="18" customHeight="1">
      <c r="A30" s="45" t="s">
        <v>24</v>
      </c>
      <c r="B30" s="46">
        <f t="shared" si="1"/>
        <v>2448033</v>
      </c>
      <c r="C30" s="5">
        <v>387647</v>
      </c>
      <c r="D30" s="47">
        <v>2060386</v>
      </c>
      <c r="E30" s="48">
        <f t="shared" si="2"/>
        <v>6199</v>
      </c>
      <c r="F30" s="49">
        <f t="shared" si="3"/>
        <v>2454232</v>
      </c>
      <c r="G30" s="48">
        <v>387647</v>
      </c>
      <c r="H30" s="50">
        <v>2066585</v>
      </c>
    </row>
    <row r="31" spans="1:8" ht="18" customHeight="1">
      <c r="A31" s="29" t="s">
        <v>25</v>
      </c>
      <c r="B31" s="43">
        <f t="shared" si="1"/>
        <v>11624007</v>
      </c>
      <c r="C31" s="4">
        <v>1840668</v>
      </c>
      <c r="D31" s="10">
        <v>9783339</v>
      </c>
      <c r="E31" s="6">
        <f t="shared" si="2"/>
        <v>29439</v>
      </c>
      <c r="F31" s="44">
        <f t="shared" si="3"/>
        <v>11653446</v>
      </c>
      <c r="G31" s="6">
        <v>1840668</v>
      </c>
      <c r="H31" s="8">
        <v>9812778</v>
      </c>
    </row>
    <row r="32" spans="1:8" ht="18" customHeight="1">
      <c r="A32" s="29" t="s">
        <v>26</v>
      </c>
      <c r="B32" s="43">
        <f t="shared" si="1"/>
        <v>11686559</v>
      </c>
      <c r="C32" s="4">
        <v>1850573</v>
      </c>
      <c r="D32" s="10">
        <v>9835986</v>
      </c>
      <c r="E32" s="6">
        <f t="shared" si="2"/>
        <v>29596</v>
      </c>
      <c r="F32" s="44">
        <f t="shared" si="3"/>
        <v>11716155</v>
      </c>
      <c r="G32" s="6">
        <v>1850573</v>
      </c>
      <c r="H32" s="8">
        <v>9865582</v>
      </c>
    </row>
    <row r="33" spans="1:8" ht="18" customHeight="1">
      <c r="A33" s="29" t="s">
        <v>27</v>
      </c>
      <c r="B33" s="43">
        <f t="shared" si="1"/>
        <v>26155049</v>
      </c>
      <c r="C33" s="4">
        <v>4141666</v>
      </c>
      <c r="D33" s="10">
        <v>22013383</v>
      </c>
      <c r="E33" s="6">
        <f t="shared" si="2"/>
        <v>66240</v>
      </c>
      <c r="F33" s="44">
        <f t="shared" si="3"/>
        <v>26221289</v>
      </c>
      <c r="G33" s="6">
        <v>4141666</v>
      </c>
      <c r="H33" s="8">
        <v>22079623</v>
      </c>
    </row>
    <row r="34" spans="1:8" ht="18" customHeight="1">
      <c r="A34" s="45" t="s">
        <v>28</v>
      </c>
      <c r="B34" s="46">
        <f t="shared" si="1"/>
        <v>8481164</v>
      </c>
      <c r="C34" s="5">
        <v>1342997</v>
      </c>
      <c r="D34" s="47">
        <v>7138167</v>
      </c>
      <c r="E34" s="48">
        <f t="shared" si="2"/>
        <v>21480</v>
      </c>
      <c r="F34" s="49">
        <f t="shared" si="3"/>
        <v>8502644</v>
      </c>
      <c r="G34" s="48">
        <v>1342997</v>
      </c>
      <c r="H34" s="50">
        <v>7159647</v>
      </c>
    </row>
    <row r="35" spans="1:8" ht="18" customHeight="1">
      <c r="A35" s="29" t="s">
        <v>29</v>
      </c>
      <c r="B35" s="43">
        <f t="shared" si="1"/>
        <v>9691426</v>
      </c>
      <c r="C35" s="4">
        <v>1534643</v>
      </c>
      <c r="D35" s="10">
        <v>8156783</v>
      </c>
      <c r="E35" s="6">
        <f t="shared" si="2"/>
        <v>24544</v>
      </c>
      <c r="F35" s="44">
        <f t="shared" si="3"/>
        <v>9715970</v>
      </c>
      <c r="G35" s="6">
        <v>1534643</v>
      </c>
      <c r="H35" s="8">
        <v>8181327</v>
      </c>
    </row>
    <row r="36" spans="1:8" ht="18" customHeight="1">
      <c r="A36" s="29" t="s">
        <v>30</v>
      </c>
      <c r="B36" s="43">
        <f t="shared" si="1"/>
        <v>13116991</v>
      </c>
      <c r="C36" s="4">
        <v>2077083</v>
      </c>
      <c r="D36" s="10">
        <v>11039908</v>
      </c>
      <c r="E36" s="6">
        <f t="shared" si="2"/>
        <v>33219</v>
      </c>
      <c r="F36" s="44">
        <f t="shared" si="3"/>
        <v>13150210</v>
      </c>
      <c r="G36" s="6">
        <v>2077083</v>
      </c>
      <c r="H36" s="8">
        <v>11073127</v>
      </c>
    </row>
    <row r="37" spans="1:8" ht="18" customHeight="1">
      <c r="A37" s="29" t="s">
        <v>31</v>
      </c>
      <c r="B37" s="43">
        <f t="shared" si="1"/>
        <v>2103279</v>
      </c>
      <c r="C37" s="4">
        <v>333055</v>
      </c>
      <c r="D37" s="10">
        <v>1770224</v>
      </c>
      <c r="E37" s="6">
        <f t="shared" si="2"/>
        <v>5326</v>
      </c>
      <c r="F37" s="44">
        <f t="shared" si="3"/>
        <v>2108605</v>
      </c>
      <c r="G37" s="6">
        <v>333055</v>
      </c>
      <c r="H37" s="8">
        <v>1775550</v>
      </c>
    </row>
    <row r="38" spans="1:8" ht="18" customHeight="1">
      <c r="A38" s="45" t="s">
        <v>32</v>
      </c>
      <c r="B38" s="46">
        <f t="shared" si="1"/>
        <v>2103279</v>
      </c>
      <c r="C38" s="5">
        <v>333055</v>
      </c>
      <c r="D38" s="47">
        <v>1770224</v>
      </c>
      <c r="E38" s="48">
        <f t="shared" si="2"/>
        <v>5326</v>
      </c>
      <c r="F38" s="49">
        <f t="shared" si="3"/>
        <v>2108605</v>
      </c>
      <c r="G38" s="48">
        <v>333055</v>
      </c>
      <c r="H38" s="50">
        <v>1775550</v>
      </c>
    </row>
    <row r="39" spans="1:8" ht="18" customHeight="1">
      <c r="A39" s="29" t="s">
        <v>33</v>
      </c>
      <c r="B39" s="43">
        <f t="shared" si="1"/>
        <v>9046473</v>
      </c>
      <c r="C39" s="4">
        <v>1432514</v>
      </c>
      <c r="D39" s="10">
        <v>7613959</v>
      </c>
      <c r="E39" s="6">
        <f t="shared" si="2"/>
        <v>22911</v>
      </c>
      <c r="F39" s="44">
        <f t="shared" si="3"/>
        <v>9069384</v>
      </c>
      <c r="G39" s="6">
        <v>1432514</v>
      </c>
      <c r="H39" s="8">
        <v>7636870</v>
      </c>
    </row>
    <row r="40" spans="1:8" ht="18" customHeight="1">
      <c r="A40" s="29" t="s">
        <v>34</v>
      </c>
      <c r="B40" s="43">
        <f t="shared" si="1"/>
        <v>2103279</v>
      </c>
      <c r="C40" s="4">
        <v>333055</v>
      </c>
      <c r="D40" s="10">
        <v>1770224</v>
      </c>
      <c r="E40" s="6">
        <f t="shared" si="2"/>
        <v>5326</v>
      </c>
      <c r="F40" s="44">
        <f t="shared" si="3"/>
        <v>2108605</v>
      </c>
      <c r="G40" s="6">
        <v>333055</v>
      </c>
      <c r="H40" s="8">
        <v>1775550</v>
      </c>
    </row>
    <row r="41" spans="1:8" ht="18" customHeight="1">
      <c r="A41" s="29" t="s">
        <v>35</v>
      </c>
      <c r="B41" s="43">
        <f t="shared" si="1"/>
        <v>20208745</v>
      </c>
      <c r="C41" s="4">
        <v>3200065</v>
      </c>
      <c r="D41" s="10">
        <v>17008680</v>
      </c>
      <c r="E41" s="6">
        <f t="shared" si="2"/>
        <v>51179</v>
      </c>
      <c r="F41" s="44">
        <f t="shared" si="3"/>
        <v>20259924</v>
      </c>
      <c r="G41" s="6">
        <v>3200065</v>
      </c>
      <c r="H41" s="8">
        <v>17059859</v>
      </c>
    </row>
    <row r="42" spans="1:8" ht="18" customHeight="1">
      <c r="A42" s="45" t="s">
        <v>36</v>
      </c>
      <c r="B42" s="46">
        <f t="shared" si="1"/>
        <v>8910525</v>
      </c>
      <c r="C42" s="5">
        <v>1410986</v>
      </c>
      <c r="D42" s="47">
        <v>7499539</v>
      </c>
      <c r="E42" s="48">
        <f t="shared" si="2"/>
        <v>22566</v>
      </c>
      <c r="F42" s="49">
        <f t="shared" si="3"/>
        <v>8933091</v>
      </c>
      <c r="G42" s="48">
        <v>1410986</v>
      </c>
      <c r="H42" s="50">
        <v>7522105</v>
      </c>
    </row>
    <row r="43" spans="1:8" ht="18" customHeight="1">
      <c r="A43" s="29" t="s">
        <v>37</v>
      </c>
      <c r="B43" s="43">
        <f t="shared" si="1"/>
        <v>49422889</v>
      </c>
      <c r="C43" s="4">
        <v>7826141</v>
      </c>
      <c r="D43" s="10">
        <v>41596748</v>
      </c>
      <c r="E43" s="6">
        <f t="shared" si="2"/>
        <v>125166</v>
      </c>
      <c r="F43" s="44">
        <f t="shared" si="3"/>
        <v>49548055</v>
      </c>
      <c r="G43" s="6">
        <v>7826141</v>
      </c>
      <c r="H43" s="8">
        <v>41721914</v>
      </c>
    </row>
    <row r="44" spans="1:8" ht="18" customHeight="1">
      <c r="A44" s="29" t="s">
        <v>38</v>
      </c>
      <c r="B44" s="43">
        <f t="shared" si="1"/>
        <v>26374505</v>
      </c>
      <c r="C44" s="4">
        <v>4176417</v>
      </c>
      <c r="D44" s="10">
        <v>22198088</v>
      </c>
      <c r="E44" s="6">
        <f t="shared" si="2"/>
        <v>66794</v>
      </c>
      <c r="F44" s="44">
        <f t="shared" si="3"/>
        <v>26441299</v>
      </c>
      <c r="G44" s="6">
        <v>4176417</v>
      </c>
      <c r="H44" s="8">
        <v>22264882</v>
      </c>
    </row>
    <row r="45" spans="1:8" ht="18" customHeight="1">
      <c r="A45" s="29" t="s">
        <v>39</v>
      </c>
      <c r="B45" s="43">
        <f t="shared" si="1"/>
        <v>2103279</v>
      </c>
      <c r="C45" s="4">
        <v>333055</v>
      </c>
      <c r="D45" s="10">
        <v>1770224</v>
      </c>
      <c r="E45" s="6">
        <f t="shared" si="2"/>
        <v>5326</v>
      </c>
      <c r="F45" s="44">
        <f t="shared" si="3"/>
        <v>2108605</v>
      </c>
      <c r="G45" s="6">
        <v>333055</v>
      </c>
      <c r="H45" s="8">
        <v>1775550</v>
      </c>
    </row>
    <row r="46" spans="1:8" ht="18" customHeight="1">
      <c r="A46" s="45" t="s">
        <v>40</v>
      </c>
      <c r="B46" s="46">
        <f t="shared" si="1"/>
        <v>33816487</v>
      </c>
      <c r="C46" s="5">
        <v>5354859</v>
      </c>
      <c r="D46" s="47">
        <v>28461628</v>
      </c>
      <c r="E46" s="48">
        <f t="shared" si="2"/>
        <v>85642</v>
      </c>
      <c r="F46" s="49">
        <f t="shared" si="3"/>
        <v>33902129</v>
      </c>
      <c r="G46" s="48">
        <v>5354859</v>
      </c>
      <c r="H46" s="50">
        <v>28547270</v>
      </c>
    </row>
    <row r="47" spans="1:8" ht="18" customHeight="1">
      <c r="A47" s="29" t="s">
        <v>41</v>
      </c>
      <c r="B47" s="43">
        <f t="shared" si="1"/>
        <v>9084197</v>
      </c>
      <c r="C47" s="4">
        <v>1438487</v>
      </c>
      <c r="D47" s="10">
        <v>7645710</v>
      </c>
      <c r="E47" s="6">
        <f t="shared" si="2"/>
        <v>23006</v>
      </c>
      <c r="F47" s="44">
        <f t="shared" si="3"/>
        <v>9107203</v>
      </c>
      <c r="G47" s="6">
        <v>1438487</v>
      </c>
      <c r="H47" s="8">
        <v>7668716</v>
      </c>
    </row>
    <row r="48" spans="1:8" ht="18" customHeight="1">
      <c r="A48" s="29" t="s">
        <v>42</v>
      </c>
      <c r="B48" s="43">
        <f t="shared" si="1"/>
        <v>9198607</v>
      </c>
      <c r="C48" s="4">
        <v>1456604</v>
      </c>
      <c r="D48" s="10">
        <v>7742003</v>
      </c>
      <c r="E48" s="6">
        <f t="shared" si="2"/>
        <v>23296</v>
      </c>
      <c r="F48" s="44">
        <f t="shared" si="3"/>
        <v>9221903</v>
      </c>
      <c r="G48" s="6">
        <v>1456604</v>
      </c>
      <c r="H48" s="8">
        <v>7765299</v>
      </c>
    </row>
    <row r="49" spans="1:8" ht="18" customHeight="1">
      <c r="A49" s="29" t="s">
        <v>43</v>
      </c>
      <c r="B49" s="43">
        <f t="shared" si="1"/>
        <v>36387259</v>
      </c>
      <c r="C49" s="4">
        <v>5761942</v>
      </c>
      <c r="D49" s="10">
        <v>30625317</v>
      </c>
      <c r="E49" s="6">
        <f t="shared" si="2"/>
        <v>92152</v>
      </c>
      <c r="F49" s="44">
        <f t="shared" si="3"/>
        <v>36479411</v>
      </c>
      <c r="G49" s="6">
        <v>5761942</v>
      </c>
      <c r="H49" s="8">
        <v>30717469</v>
      </c>
    </row>
    <row r="50" spans="1:8" ht="18" customHeight="1">
      <c r="A50" s="45" t="s">
        <v>44</v>
      </c>
      <c r="B50" s="46">
        <f t="shared" si="1"/>
        <v>27843752</v>
      </c>
      <c r="C50" s="5">
        <v>4409073</v>
      </c>
      <c r="D50" s="47">
        <v>23434679</v>
      </c>
      <c r="E50" s="48">
        <f t="shared" si="2"/>
        <v>70516</v>
      </c>
      <c r="F50" s="49">
        <f t="shared" si="3"/>
        <v>27914268</v>
      </c>
      <c r="G50" s="48">
        <v>4409073</v>
      </c>
      <c r="H50" s="50">
        <v>23505195</v>
      </c>
    </row>
    <row r="51" spans="1:8" ht="18" customHeight="1">
      <c r="A51" s="29" t="s">
        <v>45</v>
      </c>
      <c r="B51" s="43">
        <f t="shared" si="1"/>
        <v>2876191</v>
      </c>
      <c r="C51" s="4">
        <v>455446</v>
      </c>
      <c r="D51" s="10">
        <v>2420745</v>
      </c>
      <c r="E51" s="6">
        <f t="shared" si="2"/>
        <v>7285</v>
      </c>
      <c r="F51" s="44">
        <f t="shared" si="3"/>
        <v>2883476</v>
      </c>
      <c r="G51" s="6">
        <v>455446</v>
      </c>
      <c r="H51" s="8">
        <v>2428030</v>
      </c>
    </row>
    <row r="52" spans="1:8" ht="18" customHeight="1">
      <c r="A52" s="29" t="s">
        <v>46</v>
      </c>
      <c r="B52" s="43">
        <f t="shared" si="1"/>
        <v>12583671</v>
      </c>
      <c r="C52" s="4">
        <v>1992631</v>
      </c>
      <c r="D52" s="10">
        <v>10591040</v>
      </c>
      <c r="E52" s="6">
        <f t="shared" si="2"/>
        <v>31869</v>
      </c>
      <c r="F52" s="44">
        <f t="shared" si="3"/>
        <v>12615540</v>
      </c>
      <c r="G52" s="6">
        <v>1992631</v>
      </c>
      <c r="H52" s="8">
        <v>10622909</v>
      </c>
    </row>
    <row r="53" spans="1:8" ht="18" customHeight="1">
      <c r="A53" s="29" t="s">
        <v>47</v>
      </c>
      <c r="B53" s="43">
        <f t="shared" si="1"/>
        <v>2103279</v>
      </c>
      <c r="C53" s="4">
        <v>333055</v>
      </c>
      <c r="D53" s="10">
        <v>1770224</v>
      </c>
      <c r="E53" s="6">
        <f t="shared" si="2"/>
        <v>5326</v>
      </c>
      <c r="F53" s="44">
        <f t="shared" si="3"/>
        <v>2108605</v>
      </c>
      <c r="G53" s="6">
        <v>333055</v>
      </c>
      <c r="H53" s="8">
        <v>1775550</v>
      </c>
    </row>
    <row r="54" spans="1:8" ht="18" customHeight="1">
      <c r="A54" s="45" t="s">
        <v>48</v>
      </c>
      <c r="B54" s="46">
        <f t="shared" si="1"/>
        <v>17037914</v>
      </c>
      <c r="C54" s="5">
        <v>2697963</v>
      </c>
      <c r="D54" s="47">
        <v>14339951</v>
      </c>
      <c r="E54" s="48">
        <f t="shared" si="2"/>
        <v>43149</v>
      </c>
      <c r="F54" s="49">
        <f t="shared" si="3"/>
        <v>17081063</v>
      </c>
      <c r="G54" s="48">
        <v>2697963</v>
      </c>
      <c r="H54" s="50">
        <v>14383100</v>
      </c>
    </row>
    <row r="55" spans="1:8" ht="18" customHeight="1">
      <c r="A55" s="29" t="s">
        <v>49</v>
      </c>
      <c r="B55" s="43">
        <f t="shared" si="1"/>
        <v>71983094</v>
      </c>
      <c r="C55" s="4">
        <v>11398561</v>
      </c>
      <c r="D55" s="10">
        <v>60584533</v>
      </c>
      <c r="E55" s="6">
        <f t="shared" si="2"/>
        <v>182301</v>
      </c>
      <c r="F55" s="44">
        <f t="shared" si="3"/>
        <v>72165395</v>
      </c>
      <c r="G55" s="6">
        <v>11398561</v>
      </c>
      <c r="H55" s="8">
        <v>60766834</v>
      </c>
    </row>
    <row r="56" spans="1:8" ht="18" customHeight="1">
      <c r="A56" s="29" t="s">
        <v>50</v>
      </c>
      <c r="B56" s="43">
        <f t="shared" si="1"/>
        <v>2870053</v>
      </c>
      <c r="C56" s="4">
        <v>454474</v>
      </c>
      <c r="D56" s="10">
        <v>2415579</v>
      </c>
      <c r="E56" s="6">
        <f t="shared" si="2"/>
        <v>7268</v>
      </c>
      <c r="F56" s="44">
        <f t="shared" si="3"/>
        <v>2877321</v>
      </c>
      <c r="G56" s="6">
        <v>454474</v>
      </c>
      <c r="H56" s="8">
        <v>2422847</v>
      </c>
    </row>
    <row r="57" spans="1:8" ht="18" customHeight="1">
      <c r="A57" s="29" t="s">
        <v>51</v>
      </c>
      <c r="B57" s="43">
        <f t="shared" si="1"/>
        <v>2103279</v>
      </c>
      <c r="C57" s="4">
        <v>333055</v>
      </c>
      <c r="D57" s="10">
        <v>1770224</v>
      </c>
      <c r="E57" s="6">
        <f t="shared" si="2"/>
        <v>5326</v>
      </c>
      <c r="F57" s="44">
        <f t="shared" si="3"/>
        <v>2108605</v>
      </c>
      <c r="G57" s="6">
        <v>333055</v>
      </c>
      <c r="H57" s="8">
        <v>1775550</v>
      </c>
    </row>
    <row r="58" spans="1:8" ht="18" customHeight="1">
      <c r="A58" s="45" t="s">
        <v>52</v>
      </c>
      <c r="B58" s="46">
        <f t="shared" si="1"/>
        <v>12285054</v>
      </c>
      <c r="C58" s="5">
        <v>1945345</v>
      </c>
      <c r="D58" s="47">
        <v>10339709</v>
      </c>
      <c r="E58" s="48">
        <f t="shared" si="2"/>
        <v>31113</v>
      </c>
      <c r="F58" s="49">
        <f t="shared" si="3"/>
        <v>12316167</v>
      </c>
      <c r="G58" s="48">
        <v>1945345</v>
      </c>
      <c r="H58" s="50">
        <v>10370822</v>
      </c>
    </row>
    <row r="59" spans="1:8" ht="18" customHeight="1">
      <c r="A59" s="29" t="s">
        <v>53</v>
      </c>
      <c r="B59" s="43">
        <f t="shared" si="1"/>
        <v>18032280</v>
      </c>
      <c r="C59" s="4">
        <v>2855421</v>
      </c>
      <c r="D59" s="10">
        <v>15176859</v>
      </c>
      <c r="E59" s="6">
        <f t="shared" si="2"/>
        <v>45668</v>
      </c>
      <c r="F59" s="44">
        <f t="shared" si="3"/>
        <v>18077948</v>
      </c>
      <c r="G59" s="6">
        <v>2855421</v>
      </c>
      <c r="H59" s="8">
        <v>15222527</v>
      </c>
    </row>
    <row r="60" spans="1:8" ht="18" customHeight="1">
      <c r="A60" s="29" t="s">
        <v>54</v>
      </c>
      <c r="B60" s="43">
        <f t="shared" si="1"/>
        <v>5815863</v>
      </c>
      <c r="C60" s="4">
        <v>920945</v>
      </c>
      <c r="D60" s="10">
        <v>4894918</v>
      </c>
      <c r="E60" s="6">
        <f t="shared" si="2"/>
        <v>14729</v>
      </c>
      <c r="F60" s="44">
        <f t="shared" si="3"/>
        <v>5830592</v>
      </c>
      <c r="G60" s="6">
        <v>920945</v>
      </c>
      <c r="H60" s="8">
        <v>4909647</v>
      </c>
    </row>
    <row r="61" spans="1:8" ht="18" customHeight="1">
      <c r="A61" s="29" t="s">
        <v>55</v>
      </c>
      <c r="B61" s="43">
        <f t="shared" si="1"/>
        <v>9681492</v>
      </c>
      <c r="C61" s="4">
        <v>1533069</v>
      </c>
      <c r="D61" s="10">
        <v>8148423</v>
      </c>
      <c r="E61" s="6">
        <f t="shared" si="2"/>
        <v>24519</v>
      </c>
      <c r="F61" s="44">
        <f t="shared" si="3"/>
        <v>9706011</v>
      </c>
      <c r="G61" s="6">
        <v>1533069</v>
      </c>
      <c r="H61" s="8">
        <v>8172942</v>
      </c>
    </row>
    <row r="62" spans="1:8" ht="18" customHeight="1">
      <c r="A62" s="45" t="s">
        <v>56</v>
      </c>
      <c r="B62" s="46">
        <f t="shared" si="1"/>
        <v>2103279</v>
      </c>
      <c r="C62" s="5">
        <v>333055</v>
      </c>
      <c r="D62" s="47">
        <v>1770224</v>
      </c>
      <c r="E62" s="48">
        <f t="shared" si="2"/>
        <v>5326</v>
      </c>
      <c r="F62" s="49">
        <f t="shared" si="3"/>
        <v>2108605</v>
      </c>
      <c r="G62" s="48">
        <v>333055</v>
      </c>
      <c r="H62" s="50">
        <v>1775550</v>
      </c>
    </row>
    <row r="63" spans="1:8" ht="18" customHeight="1">
      <c r="A63" s="51" t="s">
        <v>57</v>
      </c>
      <c r="B63" s="52">
        <f t="shared" ref="B63:H63" si="4">SUM(B11:B62)</f>
        <v>841311450</v>
      </c>
      <c r="C63" s="53">
        <f t="shared" si="4"/>
        <v>133222110</v>
      </c>
      <c r="D63" s="54">
        <f t="shared" si="4"/>
        <v>708089340</v>
      </c>
      <c r="E63" s="55">
        <f t="shared" si="4"/>
        <v>2130660</v>
      </c>
      <c r="F63" s="56">
        <f t="shared" si="4"/>
        <v>843442110</v>
      </c>
      <c r="G63" s="55">
        <f t="shared" si="4"/>
        <v>133222110</v>
      </c>
      <c r="H63" s="57">
        <f t="shared" si="4"/>
        <v>710220000</v>
      </c>
    </row>
    <row r="64" spans="1:8" ht="18" customHeight="1">
      <c r="A64" s="29" t="s">
        <v>58</v>
      </c>
      <c r="B64" s="43">
        <f t="shared" si="1"/>
        <v>224956</v>
      </c>
      <c r="C64" s="1">
        <v>35620</v>
      </c>
      <c r="D64" s="11">
        <v>189336</v>
      </c>
      <c r="E64" s="6">
        <f t="shared" si="2"/>
        <v>590</v>
      </c>
      <c r="F64" s="44">
        <f>+G64+H64</f>
        <v>225546</v>
      </c>
      <c r="G64" s="6">
        <v>35620</v>
      </c>
      <c r="H64" s="8">
        <v>189926</v>
      </c>
    </row>
    <row r="65" spans="1:8" ht="18" customHeight="1">
      <c r="A65" s="29" t="s">
        <v>59</v>
      </c>
      <c r="B65" s="43">
        <f t="shared" si="1"/>
        <v>763566</v>
      </c>
      <c r="C65" s="1">
        <v>120906</v>
      </c>
      <c r="D65" s="7">
        <v>642660</v>
      </c>
      <c r="E65" s="6">
        <f t="shared" si="2"/>
        <v>2006</v>
      </c>
      <c r="F65" s="44">
        <f>+G65+H65</f>
        <v>765572</v>
      </c>
      <c r="G65" s="6">
        <v>120906</v>
      </c>
      <c r="H65" s="8">
        <v>644666</v>
      </c>
    </row>
    <row r="66" spans="1:8" ht="18" customHeight="1">
      <c r="A66" s="29" t="s">
        <v>60</v>
      </c>
      <c r="B66" s="43">
        <f t="shared" si="1"/>
        <v>417183</v>
      </c>
      <c r="C66" s="1">
        <v>66059</v>
      </c>
      <c r="D66" s="7">
        <v>351124</v>
      </c>
      <c r="E66" s="6">
        <f t="shared" si="2"/>
        <v>1095</v>
      </c>
      <c r="F66" s="44">
        <f>+G66+H66</f>
        <v>418278</v>
      </c>
      <c r="G66" s="6">
        <v>66059</v>
      </c>
      <c r="H66" s="8">
        <v>352219</v>
      </c>
    </row>
    <row r="67" spans="1:8" ht="18" customHeight="1">
      <c r="A67" s="29" t="s">
        <v>61</v>
      </c>
      <c r="B67" s="43">
        <f t="shared" si="1"/>
        <v>75000</v>
      </c>
      <c r="C67" s="1">
        <v>11889</v>
      </c>
      <c r="D67" s="7">
        <v>63111</v>
      </c>
      <c r="E67" s="6">
        <f t="shared" si="2"/>
        <v>0</v>
      </c>
      <c r="F67" s="44">
        <f>+G67+H67</f>
        <v>75000</v>
      </c>
      <c r="G67" s="6">
        <v>11889</v>
      </c>
      <c r="H67" s="8">
        <v>63111</v>
      </c>
    </row>
    <row r="68" spans="1:8" ht="18" customHeight="1">
      <c r="A68" s="45" t="s">
        <v>62</v>
      </c>
      <c r="B68" s="46">
        <f t="shared" si="1"/>
        <v>627845</v>
      </c>
      <c r="C68" s="58">
        <v>99416</v>
      </c>
      <c r="D68" s="9">
        <v>528429</v>
      </c>
      <c r="E68" s="48">
        <f t="shared" si="2"/>
        <v>1649</v>
      </c>
      <c r="F68" s="49">
        <f>+G68+H68</f>
        <v>629494</v>
      </c>
      <c r="G68" s="48">
        <v>99416</v>
      </c>
      <c r="H68" s="50">
        <v>530078</v>
      </c>
    </row>
    <row r="69" spans="1:8" ht="18" customHeight="1">
      <c r="A69" s="59" t="s">
        <v>63</v>
      </c>
      <c r="B69" s="60">
        <f t="shared" ref="B69:H69" si="5">SUM(B64:B68)</f>
        <v>2108550</v>
      </c>
      <c r="C69" s="61">
        <f t="shared" si="5"/>
        <v>333890</v>
      </c>
      <c r="D69" s="62">
        <f t="shared" si="5"/>
        <v>1774660</v>
      </c>
      <c r="E69" s="63">
        <f t="shared" si="5"/>
        <v>5340</v>
      </c>
      <c r="F69" s="64">
        <f t="shared" si="5"/>
        <v>2113890</v>
      </c>
      <c r="G69" s="65">
        <f t="shared" si="5"/>
        <v>333890</v>
      </c>
      <c r="H69" s="66">
        <f t="shared" si="5"/>
        <v>1780000</v>
      </c>
    </row>
    <row r="70" spans="1:8">
      <c r="A70" s="16"/>
      <c r="B70" s="16"/>
      <c r="C70" s="16"/>
      <c r="D70" s="16"/>
      <c r="F70" s="16"/>
      <c r="G70" s="16"/>
      <c r="H70" s="67"/>
    </row>
  </sheetData>
  <mergeCells count="4">
    <mergeCell ref="B5:D5"/>
    <mergeCell ref="B6:D6"/>
    <mergeCell ref="E6:E7"/>
    <mergeCell ref="F6:H6"/>
  </mergeCells>
  <printOptions horizontalCentered="1"/>
  <pageMargins left="0.55000000000000004" right="0.55000000000000004" top="0.55000000000000004" bottom="0.3" header="0" footer="0"/>
  <pageSetup scale="54" orientation="portrait" horizontalDpi="35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Adults Restore</vt:lpstr>
      <vt:lpstr>'Adults Restore'!Print_Area</vt:lpstr>
    </vt:vector>
  </TitlesOfParts>
  <Company>Department of Labor - 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sbailey</dc:creator>
  <cp:lastModifiedBy>Litvin, David J - ETA</cp:lastModifiedBy>
  <cp:lastPrinted>2021-09-28T18:03:25Z</cp:lastPrinted>
  <dcterms:created xsi:type="dcterms:W3CDTF">2003-01-14T15:33:41Z</dcterms:created>
  <dcterms:modified xsi:type="dcterms:W3CDTF">2021-09-28T18:03:41Z</dcterms:modified>
</cp:coreProperties>
</file>