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945" yWindow="-15" windowWidth="18945" windowHeight="10770"/>
  </bookViews>
  <sheets>
    <sheet name="Adult" sheetId="2" r:id="rId1"/>
  </sheets>
  <definedNames>
    <definedName name="_Key1" localSheetId="0" hidden="1">#REF!</definedName>
    <definedName name="_Key1" hidden="1">#REF!</definedName>
    <definedName name="_Order1" hidden="1">255</definedName>
    <definedName name="_Order2" hidden="1">0</definedName>
    <definedName name="_Sort" localSheetId="0" hidden="1">#REF!</definedName>
    <definedName name="_Sort" hidden="1">#REF!</definedName>
    <definedName name="_xlnm.Database">#REF!</definedName>
    <definedName name="FORFM">#REF!</definedName>
    <definedName name="_xlnm.Print_Area" localSheetId="0">Adult!$A$1:$E$73</definedName>
    <definedName name="_xlnm.Print_Area">#REF!</definedName>
    <definedName name="STFORM" localSheetId="0">#REF!</definedName>
    <definedName name="STFORM">#REF!</definedName>
  </definedNames>
  <calcPr calcId="145621"/>
</workbook>
</file>

<file path=xl/calcChain.xml><?xml version="1.0" encoding="utf-8"?>
<calcChain xmlns="http://schemas.openxmlformats.org/spreadsheetml/2006/main">
  <c r="D72" i="2" l="1"/>
  <c r="E72" i="2" s="1"/>
  <c r="C71" i="2"/>
  <c r="B71" i="2"/>
  <c r="D70" i="2"/>
  <c r="E70" i="2" s="1"/>
  <c r="D69" i="2"/>
  <c r="E69" i="2" s="1"/>
  <c r="D68" i="2"/>
  <c r="E68" i="2" s="1"/>
  <c r="D67" i="2"/>
  <c r="E67" i="2" s="1"/>
  <c r="D66" i="2"/>
  <c r="E66" i="2" s="1"/>
  <c r="C65" i="2"/>
  <c r="B65" i="2"/>
  <c r="D64" i="2"/>
  <c r="E64" i="2" s="1"/>
  <c r="D63" i="2"/>
  <c r="E63" i="2" s="1"/>
  <c r="D62" i="2"/>
  <c r="E62" i="2" s="1"/>
  <c r="D61" i="2"/>
  <c r="E61" i="2" s="1"/>
  <c r="D60" i="2"/>
  <c r="E60" i="2" s="1"/>
  <c r="D59" i="2"/>
  <c r="E59" i="2" s="1"/>
  <c r="D58" i="2"/>
  <c r="E58" i="2" s="1"/>
  <c r="D57" i="2"/>
  <c r="E57" i="2" s="1"/>
  <c r="D56" i="2"/>
  <c r="E56" i="2" s="1"/>
  <c r="D55" i="2"/>
  <c r="E55" i="2" s="1"/>
  <c r="D54" i="2"/>
  <c r="E54" i="2" s="1"/>
  <c r="D53" i="2"/>
  <c r="E53" i="2" s="1"/>
  <c r="D52" i="2"/>
  <c r="E52" i="2" s="1"/>
  <c r="D51" i="2"/>
  <c r="E51" i="2" s="1"/>
  <c r="D50" i="2"/>
  <c r="E50" i="2" s="1"/>
  <c r="D49" i="2"/>
  <c r="E49" i="2" s="1"/>
  <c r="D48" i="2"/>
  <c r="E48" i="2" s="1"/>
  <c r="D47" i="2"/>
  <c r="E47" i="2" s="1"/>
  <c r="D46" i="2"/>
  <c r="E46" i="2" s="1"/>
  <c r="D45" i="2"/>
  <c r="E45" i="2" s="1"/>
  <c r="D44" i="2"/>
  <c r="E44" i="2" s="1"/>
  <c r="D43" i="2"/>
  <c r="E43" i="2" s="1"/>
  <c r="D42" i="2"/>
  <c r="E42" i="2" s="1"/>
  <c r="D41" i="2"/>
  <c r="E41" i="2" s="1"/>
  <c r="D40" i="2"/>
  <c r="E40" i="2" s="1"/>
  <c r="D39" i="2"/>
  <c r="E39" i="2" s="1"/>
  <c r="D38" i="2"/>
  <c r="E38" i="2" s="1"/>
  <c r="D37" i="2"/>
  <c r="E37" i="2" s="1"/>
  <c r="D36" i="2"/>
  <c r="E36" i="2" s="1"/>
  <c r="D35" i="2"/>
  <c r="E35" i="2" s="1"/>
  <c r="D34" i="2"/>
  <c r="E34" i="2" s="1"/>
  <c r="D33" i="2"/>
  <c r="E33" i="2" s="1"/>
  <c r="D32" i="2"/>
  <c r="E32" i="2" s="1"/>
  <c r="D31" i="2"/>
  <c r="E31" i="2" s="1"/>
  <c r="D30" i="2"/>
  <c r="E30" i="2" s="1"/>
  <c r="D29" i="2"/>
  <c r="E29" i="2" s="1"/>
  <c r="D28" i="2"/>
  <c r="E28" i="2" s="1"/>
  <c r="D27" i="2"/>
  <c r="E27" i="2" s="1"/>
  <c r="D26" i="2"/>
  <c r="E26" i="2" s="1"/>
  <c r="D25" i="2"/>
  <c r="E25" i="2" s="1"/>
  <c r="D24" i="2"/>
  <c r="E24" i="2" s="1"/>
  <c r="D23" i="2"/>
  <c r="E23" i="2" s="1"/>
  <c r="D22" i="2"/>
  <c r="E22" i="2" s="1"/>
  <c r="D21" i="2"/>
  <c r="E21" i="2" s="1"/>
  <c r="D20" i="2"/>
  <c r="E20" i="2" s="1"/>
  <c r="D19" i="2"/>
  <c r="E19" i="2" s="1"/>
  <c r="D18" i="2"/>
  <c r="E18" i="2" s="1"/>
  <c r="D17" i="2"/>
  <c r="E17" i="2" s="1"/>
  <c r="D16" i="2"/>
  <c r="E16" i="2" s="1"/>
  <c r="D15" i="2"/>
  <c r="E15" i="2" s="1"/>
  <c r="D14" i="2"/>
  <c r="E14" i="2" s="1"/>
  <c r="D13" i="2"/>
  <c r="D65" i="2" s="1"/>
  <c r="C11" i="2"/>
  <c r="B11" i="2"/>
  <c r="B9" i="2" s="1"/>
  <c r="C9" i="2"/>
  <c r="E65" i="2" l="1"/>
  <c r="D11" i="2"/>
  <c r="D71" i="2"/>
  <c r="E71" i="2" s="1"/>
  <c r="E13" i="2"/>
  <c r="E11" i="2" l="1"/>
  <c r="D9" i="2"/>
  <c r="E9" i="2" s="1"/>
</calcChain>
</file>

<file path=xl/sharedStrings.xml><?xml version="1.0" encoding="utf-8"?>
<sst xmlns="http://schemas.openxmlformats.org/spreadsheetml/2006/main" count="71" uniqueCount="71">
  <si>
    <t>U.S. Department of Labor</t>
  </si>
  <si>
    <t>Employment and Training Administration</t>
  </si>
  <si>
    <t>WIOA Adult Activities State Allotments</t>
  </si>
  <si>
    <t>State</t>
  </si>
  <si>
    <t>PY 2015</t>
  </si>
  <si>
    <t>Difference</t>
  </si>
  <si>
    <t>%
Difference</t>
  </si>
  <si>
    <t>Total with Evaluations</t>
  </si>
  <si>
    <t>Total (WIOA Adult Activities)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</si>
  <si>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</si>
  <si>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</si>
  <si>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</si>
  <si>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</si>
  <si>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</si>
  <si>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</si>
  <si>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</si>
  <si>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</si>
  <si>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</si>
  <si>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</si>
  <si>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</si>
  <si>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</si>
  <si>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</si>
  <si>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</si>
  <si>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</si>
  <si>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</si>
  <si>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</si>
  <si>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</si>
  <si>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</si>
  <si>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</si>
  <si>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</si>
  <si>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</si>
  <si>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</si>
  <si>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</si>
  <si>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</si>
  <si>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</si>
  <si>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</si>
  <si>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</si>
  <si>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</si>
  <si>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</si>
  <si>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</si>
  <si>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</si>
  <si>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</si>
  <si>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</si>
  <si>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</si>
  <si>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</si>
  <si>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</si>
  <si>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</si>
  <si>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</si>
  <si>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</si>
  <si>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</si>
  <si>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</si>
  <si>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</si>
  <si>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</si>
  <si>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</si>
  <si>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</si>
  <si>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</si>
  <si>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</si>
  <si>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</si>
  <si>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</si>
  <si>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</si>
  <si>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</si>
  <si>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     State Total</t>
  </si>
  <si>
    <t>American Samoa</t>
  </si>
  <si>
    <t>Guam</t>
  </si>
  <si>
    <t>Northern Marianas</t>
  </si>
  <si>
    <t>Palau</t>
  </si>
  <si>
    <t>Virgin Islands</t>
  </si>
  <si>
    <t xml:space="preserve">    Outlying Areas Total</t>
  </si>
  <si>
    <t>Evaluations set aside</t>
  </si>
  <si>
    <t>Comparison of PY 2016 Allotments vs PY 2015 Allotments</t>
  </si>
  <si>
    <t>PY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</si>
</sst>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00000000%"/>
  </numFmts>
  <fonts count="10">
    <font>
      <sz val="10"/>
      <name val="Arial"/>
    </font>
    <font>
      <sz val="12"/>
      <name val="Arial"/>
    </font>
    <font>
      <sz val="10"/>
      <name val="Arial"/>
    </font>
    <font>
      <b/>
      <sz val="10"/>
      <name val="SWISS"/>
    </font>
    <font>
      <sz val="12"/>
      <name val="SWISS"/>
    </font>
    <font>
      <sz val="12"/>
      <name val="Arial"/>
      <family val="2"/>
    </font>
    <font>
      <b/>
      <sz val="12"/>
      <name val="SWISS"/>
    </font>
    <font>
      <sz val="10"/>
      <name val="SWISS"/>
    </font>
    <font>
      <sz val="9"/>
      <name val="SWISS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</borders>
  <cellStyleXfs count="29">
    <xf numFmtId="0" fontId="0" fillId="0" borderId="0"/>
    <xf numFmtId="0" fontId="1" fillId="0" borderId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3" fontId="2" fillId="0" borderId="0" applyFont="0" applyFill="0" applyBorder="0" applyAlignment="0" applyProtection="0"/>
    <xf numFmtId="5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5" fontId="2" fillId="0" borderId="0" applyFont="0" applyFill="0" applyBorder="0" applyAlignment="0" applyProtection="0"/>
    <xf numFmtId="42" fontId="9" fillId="0" borderId="0" applyFont="0" applyFill="0" applyBorder="0" applyAlignment="0" applyProtection="0"/>
    <xf numFmtId="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9" fillId="0" borderId="0">
      <alignment vertical="top"/>
    </xf>
    <xf numFmtId="0" fontId="2" fillId="0" borderId="0">
      <alignment vertical="top"/>
    </xf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0" fontId="5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0" fontId="9" fillId="0" borderId="0">
      <alignment vertical="top"/>
    </xf>
    <xf numFmtId="0" fontId="2" fillId="0" borderId="0">
      <alignment vertical="top"/>
    </xf>
    <xf numFmtId="10" fontId="9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19" applyFont="1" applyFill="1" applyAlignment="1" applyProtection="1">
      <alignment horizontal="centerContinuous"/>
    </xf>
    <xf numFmtId="0" fontId="4" fillId="0" borderId="0" xfId="19" applyFont="1" applyFill="1" applyAlignment="1" applyProtection="1">
      <alignment horizontal="centerContinuous"/>
    </xf>
    <xf numFmtId="0" fontId="5" fillId="0" borderId="0" xfId="19" applyFont="1" applyFill="1" applyProtection="1"/>
    <xf numFmtId="0" fontId="5" fillId="0" borderId="0" xfId="19" applyFill="1"/>
    <xf numFmtId="0" fontId="5" fillId="0" borderId="0" xfId="19" applyFont="1" applyFill="1" applyBorder="1" applyProtection="1"/>
    <xf numFmtId="0" fontId="6" fillId="0" borderId="0" xfId="19" applyFont="1" applyFill="1" applyAlignment="1" applyProtection="1">
      <alignment horizontal="centerContinuous"/>
    </xf>
    <xf numFmtId="0" fontId="4" fillId="0" borderId="0" xfId="19" applyFont="1" applyFill="1" applyProtection="1"/>
    <xf numFmtId="0" fontId="7" fillId="0" borderId="0" xfId="19" quotePrefix="1" applyFont="1" applyFill="1" applyAlignment="1" applyProtection="1">
      <alignment horizontal="left"/>
    </xf>
    <xf numFmtId="0" fontId="6" fillId="0" borderId="1" xfId="19" applyFont="1" applyFill="1" applyBorder="1" applyProtection="1"/>
    <xf numFmtId="0" fontId="6" fillId="0" borderId="1" xfId="19" applyFont="1" applyFill="1" applyBorder="1" applyAlignment="1" applyProtection="1">
      <alignment horizontal="center" wrapText="1"/>
    </xf>
    <xf numFmtId="0" fontId="6" fillId="0" borderId="1" xfId="19" applyFont="1" applyFill="1" applyBorder="1" applyAlignment="1" applyProtection="1">
      <alignment horizontal="center"/>
    </xf>
    <xf numFmtId="0" fontId="6" fillId="0" borderId="0" xfId="19" applyFont="1" applyFill="1" applyBorder="1" applyProtection="1"/>
    <xf numFmtId="5" fontId="6" fillId="0" borderId="0" xfId="19" applyNumberFormat="1" applyFont="1" applyFill="1" applyBorder="1" applyProtection="1"/>
    <xf numFmtId="10" fontId="6" fillId="0" borderId="0" xfId="19" applyNumberFormat="1" applyFont="1" applyFill="1" applyBorder="1" applyProtection="1"/>
    <xf numFmtId="0" fontId="4" fillId="0" borderId="0" xfId="19" applyFont="1" applyFill="1" applyBorder="1" applyProtection="1"/>
    <xf numFmtId="37" fontId="4" fillId="0" borderId="0" xfId="19" applyNumberFormat="1" applyFont="1" applyFill="1" applyBorder="1" applyProtection="1"/>
    <xf numFmtId="10" fontId="4" fillId="0" borderId="0" xfId="19" applyNumberFormat="1" applyFont="1" applyFill="1" applyBorder="1" applyProtection="1"/>
    <xf numFmtId="164" fontId="5" fillId="0" borderId="0" xfId="19" applyNumberFormat="1" applyFont="1" applyFill="1" applyProtection="1"/>
    <xf numFmtId="0" fontId="6" fillId="0" borderId="2" xfId="19" applyFont="1" applyFill="1" applyBorder="1" applyProtection="1"/>
    <xf numFmtId="37" fontId="4" fillId="0" borderId="2" xfId="19" applyNumberFormat="1" applyFont="1" applyFill="1" applyBorder="1" applyProtection="1"/>
    <xf numFmtId="10" fontId="4" fillId="0" borderId="2" xfId="19" applyNumberFormat="1" applyFont="1" applyFill="1" applyBorder="1" applyProtection="1"/>
    <xf numFmtId="37" fontId="6" fillId="0" borderId="1" xfId="19" applyNumberFormat="1" applyFont="1" applyFill="1" applyBorder="1" applyProtection="1"/>
    <xf numFmtId="10" fontId="6" fillId="0" borderId="1" xfId="19" applyNumberFormat="1" applyFont="1" applyFill="1" applyBorder="1" applyProtection="1"/>
    <xf numFmtId="10" fontId="6" fillId="0" borderId="1" xfId="19" applyNumberFormat="1" applyFont="1" applyFill="1" applyBorder="1" applyAlignment="1" applyProtection="1">
      <alignment horizontal="right"/>
    </xf>
    <xf numFmtId="37" fontId="8" fillId="0" borderId="0" xfId="19" applyNumberFormat="1" applyFont="1" applyFill="1" applyProtection="1"/>
    <xf numFmtId="22" fontId="7" fillId="0" borderId="0" xfId="19" applyNumberFormat="1" applyFont="1" applyFill="1" applyProtection="1"/>
    <xf numFmtId="0" fontId="6" fillId="0" borderId="0" xfId="19" applyFont="1" applyFill="1" applyAlignment="1" applyProtection="1">
      <alignment horizontal="center" wrapText="1"/>
    </xf>
    <xf numFmtId="0" fontId="5" fillId="0" borderId="0" xfId="19" applyFill="1" applyAlignment="1">
      <alignment horizontal="center" wrapText="1"/>
    </xf>
  </cellXfs>
  <cellStyles count="29">
    <cellStyle name="Comma [0] 2" xfId="2"/>
    <cellStyle name="Comma [0] 3" xfId="3"/>
    <cellStyle name="Comma 2" xfId="20"/>
    <cellStyle name="Comma 3" xfId="21"/>
    <cellStyle name="Comma 4" xfId="22"/>
    <cellStyle name="Comma 5" xfId="23"/>
    <cellStyle name="Comma0" xfId="4"/>
    <cellStyle name="Currency [0] 2" xfId="5"/>
    <cellStyle name="Currency [0] 3" xfId="6"/>
    <cellStyle name="Currency [0] 4" xfId="7"/>
    <cellStyle name="Currency [0] 5" xfId="8"/>
    <cellStyle name="Currency [0] 6" xfId="24"/>
    <cellStyle name="Currency [0] 7" xfId="25"/>
    <cellStyle name="Currency0" xfId="9"/>
    <cellStyle name="Date" xfId="10"/>
    <cellStyle name="Fixed" xfId="11"/>
    <cellStyle name="Normal" xfId="0" builtinId="0"/>
    <cellStyle name="Normal 2" xfId="12"/>
    <cellStyle name="Normal 3" xfId="13"/>
    <cellStyle name="Normal 4" xfId="14"/>
    <cellStyle name="Normal 5" xfId="15"/>
    <cellStyle name="Normal 6" xfId="1"/>
    <cellStyle name="Normal 6 2" xfId="19"/>
    <cellStyle name="Normal 7" xfId="16"/>
    <cellStyle name="Normal 8" xfId="26"/>
    <cellStyle name="Normal 9" xfId="27"/>
    <cellStyle name="Percent 2" xfId="17"/>
    <cellStyle name="Percent 3" xfId="18"/>
    <cellStyle name="Percent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7" tint="0.59999389629810485"/>
    <pageSetUpPr fitToPage="1"/>
  </sheetPr>
  <dimension ref="A1:G74"/>
  <sheetViews>
    <sheetView tabSelected="1" zoomScale="85" zoomScaleNormal="85" workbookViewId="0"/>
  </sheetViews>
  <sheetFormatPr defaultColWidth="12.5703125" defaultRowHeight="15"/>
  <cols>
    <col min="1" max="1" width="33.7109375" style="4" customWidth="1"/>
    <col min="2" max="2" width="18.7109375" style="4" customWidth="1"/>
    <col min="3" max="3" width="18.140625" style="4" customWidth="1"/>
    <col min="4" max="4" width="19.85546875" style="4" customWidth="1"/>
    <col min="5" max="5" width="15.28515625" style="4" customWidth="1"/>
    <col min="6" max="6" width="12.5703125" style="4"/>
    <col min="7" max="7" width="13.85546875" style="4" customWidth="1"/>
    <col min="8" max="256" width="12.5703125" style="4"/>
    <col min="257" max="257" width="33.7109375" style="4" customWidth="1"/>
    <col min="258" max="258" width="18.7109375" style="4" customWidth="1"/>
    <col min="259" max="259" width="18.140625" style="4" customWidth="1"/>
    <col min="260" max="260" width="19.85546875" style="4" customWidth="1"/>
    <col min="261" max="261" width="15.28515625" style="4" customWidth="1"/>
    <col min="262" max="262" width="12.5703125" style="4"/>
    <col min="263" max="263" width="13.85546875" style="4" customWidth="1"/>
    <col min="264" max="512" width="12.5703125" style="4"/>
    <col min="513" max="513" width="33.7109375" style="4" customWidth="1"/>
    <col min="514" max="514" width="18.7109375" style="4" customWidth="1"/>
    <col min="515" max="515" width="18.140625" style="4" customWidth="1"/>
    <col min="516" max="516" width="19.85546875" style="4" customWidth="1"/>
    <col min="517" max="517" width="15.28515625" style="4" customWidth="1"/>
    <col min="518" max="518" width="12.5703125" style="4"/>
    <col min="519" max="519" width="13.85546875" style="4" customWidth="1"/>
    <col min="520" max="768" width="12.5703125" style="4"/>
    <col min="769" max="769" width="33.7109375" style="4" customWidth="1"/>
    <col min="770" max="770" width="18.7109375" style="4" customWidth="1"/>
    <col min="771" max="771" width="18.140625" style="4" customWidth="1"/>
    <col min="772" max="772" width="19.85546875" style="4" customWidth="1"/>
    <col min="773" max="773" width="15.28515625" style="4" customWidth="1"/>
    <col min="774" max="774" width="12.5703125" style="4"/>
    <col min="775" max="775" width="13.85546875" style="4" customWidth="1"/>
    <col min="776" max="1024" width="12.5703125" style="4"/>
    <col min="1025" max="1025" width="33.7109375" style="4" customWidth="1"/>
    <col min="1026" max="1026" width="18.7109375" style="4" customWidth="1"/>
    <col min="1027" max="1027" width="18.140625" style="4" customWidth="1"/>
    <col min="1028" max="1028" width="19.85546875" style="4" customWidth="1"/>
    <col min="1029" max="1029" width="15.28515625" style="4" customWidth="1"/>
    <col min="1030" max="1030" width="12.5703125" style="4"/>
    <col min="1031" max="1031" width="13.85546875" style="4" customWidth="1"/>
    <col min="1032" max="1280" width="12.5703125" style="4"/>
    <col min="1281" max="1281" width="33.7109375" style="4" customWidth="1"/>
    <col min="1282" max="1282" width="18.7109375" style="4" customWidth="1"/>
    <col min="1283" max="1283" width="18.140625" style="4" customWidth="1"/>
    <col min="1284" max="1284" width="19.85546875" style="4" customWidth="1"/>
    <col min="1285" max="1285" width="15.28515625" style="4" customWidth="1"/>
    <col min="1286" max="1286" width="12.5703125" style="4"/>
    <col min="1287" max="1287" width="13.85546875" style="4" customWidth="1"/>
    <col min="1288" max="1536" width="12.5703125" style="4"/>
    <col min="1537" max="1537" width="33.7109375" style="4" customWidth="1"/>
    <col min="1538" max="1538" width="18.7109375" style="4" customWidth="1"/>
    <col min="1539" max="1539" width="18.140625" style="4" customWidth="1"/>
    <col min="1540" max="1540" width="19.85546875" style="4" customWidth="1"/>
    <col min="1541" max="1541" width="15.28515625" style="4" customWidth="1"/>
    <col min="1542" max="1542" width="12.5703125" style="4"/>
    <col min="1543" max="1543" width="13.85546875" style="4" customWidth="1"/>
    <col min="1544" max="1792" width="12.5703125" style="4"/>
    <col min="1793" max="1793" width="33.7109375" style="4" customWidth="1"/>
    <col min="1794" max="1794" width="18.7109375" style="4" customWidth="1"/>
    <col min="1795" max="1795" width="18.140625" style="4" customWidth="1"/>
    <col min="1796" max="1796" width="19.85546875" style="4" customWidth="1"/>
    <col min="1797" max="1797" width="15.28515625" style="4" customWidth="1"/>
    <col min="1798" max="1798" width="12.5703125" style="4"/>
    <col min="1799" max="1799" width="13.85546875" style="4" customWidth="1"/>
    <col min="1800" max="2048" width="12.5703125" style="4"/>
    <col min="2049" max="2049" width="33.7109375" style="4" customWidth="1"/>
    <col min="2050" max="2050" width="18.7109375" style="4" customWidth="1"/>
    <col min="2051" max="2051" width="18.140625" style="4" customWidth="1"/>
    <col min="2052" max="2052" width="19.85546875" style="4" customWidth="1"/>
    <col min="2053" max="2053" width="15.28515625" style="4" customWidth="1"/>
    <col min="2054" max="2054" width="12.5703125" style="4"/>
    <col min="2055" max="2055" width="13.85546875" style="4" customWidth="1"/>
    <col min="2056" max="2304" width="12.5703125" style="4"/>
    <col min="2305" max="2305" width="33.7109375" style="4" customWidth="1"/>
    <col min="2306" max="2306" width="18.7109375" style="4" customWidth="1"/>
    <col min="2307" max="2307" width="18.140625" style="4" customWidth="1"/>
    <col min="2308" max="2308" width="19.85546875" style="4" customWidth="1"/>
    <col min="2309" max="2309" width="15.28515625" style="4" customWidth="1"/>
    <col min="2310" max="2310" width="12.5703125" style="4"/>
    <col min="2311" max="2311" width="13.85546875" style="4" customWidth="1"/>
    <col min="2312" max="2560" width="12.5703125" style="4"/>
    <col min="2561" max="2561" width="33.7109375" style="4" customWidth="1"/>
    <col min="2562" max="2562" width="18.7109375" style="4" customWidth="1"/>
    <col min="2563" max="2563" width="18.140625" style="4" customWidth="1"/>
    <col min="2564" max="2564" width="19.85546875" style="4" customWidth="1"/>
    <col min="2565" max="2565" width="15.28515625" style="4" customWidth="1"/>
    <col min="2566" max="2566" width="12.5703125" style="4"/>
    <col min="2567" max="2567" width="13.85546875" style="4" customWidth="1"/>
    <col min="2568" max="2816" width="12.5703125" style="4"/>
    <col min="2817" max="2817" width="33.7109375" style="4" customWidth="1"/>
    <col min="2818" max="2818" width="18.7109375" style="4" customWidth="1"/>
    <col min="2819" max="2819" width="18.140625" style="4" customWidth="1"/>
    <col min="2820" max="2820" width="19.85546875" style="4" customWidth="1"/>
    <col min="2821" max="2821" width="15.28515625" style="4" customWidth="1"/>
    <col min="2822" max="2822" width="12.5703125" style="4"/>
    <col min="2823" max="2823" width="13.85546875" style="4" customWidth="1"/>
    <col min="2824" max="3072" width="12.5703125" style="4"/>
    <col min="3073" max="3073" width="33.7109375" style="4" customWidth="1"/>
    <col min="3074" max="3074" width="18.7109375" style="4" customWidth="1"/>
    <col min="3075" max="3075" width="18.140625" style="4" customWidth="1"/>
    <col min="3076" max="3076" width="19.85546875" style="4" customWidth="1"/>
    <col min="3077" max="3077" width="15.28515625" style="4" customWidth="1"/>
    <col min="3078" max="3078" width="12.5703125" style="4"/>
    <col min="3079" max="3079" width="13.85546875" style="4" customWidth="1"/>
    <col min="3080" max="3328" width="12.5703125" style="4"/>
    <col min="3329" max="3329" width="33.7109375" style="4" customWidth="1"/>
    <col min="3330" max="3330" width="18.7109375" style="4" customWidth="1"/>
    <col min="3331" max="3331" width="18.140625" style="4" customWidth="1"/>
    <col min="3332" max="3332" width="19.85546875" style="4" customWidth="1"/>
    <col min="3333" max="3333" width="15.28515625" style="4" customWidth="1"/>
    <col min="3334" max="3334" width="12.5703125" style="4"/>
    <col min="3335" max="3335" width="13.85546875" style="4" customWidth="1"/>
    <col min="3336" max="3584" width="12.5703125" style="4"/>
    <col min="3585" max="3585" width="33.7109375" style="4" customWidth="1"/>
    <col min="3586" max="3586" width="18.7109375" style="4" customWidth="1"/>
    <col min="3587" max="3587" width="18.140625" style="4" customWidth="1"/>
    <col min="3588" max="3588" width="19.85546875" style="4" customWidth="1"/>
    <col min="3589" max="3589" width="15.28515625" style="4" customWidth="1"/>
    <col min="3590" max="3590" width="12.5703125" style="4"/>
    <col min="3591" max="3591" width="13.85546875" style="4" customWidth="1"/>
    <col min="3592" max="3840" width="12.5703125" style="4"/>
    <col min="3841" max="3841" width="33.7109375" style="4" customWidth="1"/>
    <col min="3842" max="3842" width="18.7109375" style="4" customWidth="1"/>
    <col min="3843" max="3843" width="18.140625" style="4" customWidth="1"/>
    <col min="3844" max="3844" width="19.85546875" style="4" customWidth="1"/>
    <col min="3845" max="3845" width="15.28515625" style="4" customWidth="1"/>
    <col min="3846" max="3846" width="12.5703125" style="4"/>
    <col min="3847" max="3847" width="13.85546875" style="4" customWidth="1"/>
    <col min="3848" max="4096" width="12.5703125" style="4"/>
    <col min="4097" max="4097" width="33.7109375" style="4" customWidth="1"/>
    <col min="4098" max="4098" width="18.7109375" style="4" customWidth="1"/>
    <col min="4099" max="4099" width="18.140625" style="4" customWidth="1"/>
    <col min="4100" max="4100" width="19.85546875" style="4" customWidth="1"/>
    <col min="4101" max="4101" width="15.28515625" style="4" customWidth="1"/>
    <col min="4102" max="4102" width="12.5703125" style="4"/>
    <col min="4103" max="4103" width="13.85546875" style="4" customWidth="1"/>
    <col min="4104" max="4352" width="12.5703125" style="4"/>
    <col min="4353" max="4353" width="33.7109375" style="4" customWidth="1"/>
    <col min="4354" max="4354" width="18.7109375" style="4" customWidth="1"/>
    <col min="4355" max="4355" width="18.140625" style="4" customWidth="1"/>
    <col min="4356" max="4356" width="19.85546875" style="4" customWidth="1"/>
    <col min="4357" max="4357" width="15.28515625" style="4" customWidth="1"/>
    <col min="4358" max="4358" width="12.5703125" style="4"/>
    <col min="4359" max="4359" width="13.85546875" style="4" customWidth="1"/>
    <col min="4360" max="4608" width="12.5703125" style="4"/>
    <col min="4609" max="4609" width="33.7109375" style="4" customWidth="1"/>
    <col min="4610" max="4610" width="18.7109375" style="4" customWidth="1"/>
    <col min="4611" max="4611" width="18.140625" style="4" customWidth="1"/>
    <col min="4612" max="4612" width="19.85546875" style="4" customWidth="1"/>
    <col min="4613" max="4613" width="15.28515625" style="4" customWidth="1"/>
    <col min="4614" max="4614" width="12.5703125" style="4"/>
    <col min="4615" max="4615" width="13.85546875" style="4" customWidth="1"/>
    <col min="4616" max="4864" width="12.5703125" style="4"/>
    <col min="4865" max="4865" width="33.7109375" style="4" customWidth="1"/>
    <col min="4866" max="4866" width="18.7109375" style="4" customWidth="1"/>
    <col min="4867" max="4867" width="18.140625" style="4" customWidth="1"/>
    <col min="4868" max="4868" width="19.85546875" style="4" customWidth="1"/>
    <col min="4869" max="4869" width="15.28515625" style="4" customWidth="1"/>
    <col min="4870" max="4870" width="12.5703125" style="4"/>
    <col min="4871" max="4871" width="13.85546875" style="4" customWidth="1"/>
    <col min="4872" max="5120" width="12.5703125" style="4"/>
    <col min="5121" max="5121" width="33.7109375" style="4" customWidth="1"/>
    <col min="5122" max="5122" width="18.7109375" style="4" customWidth="1"/>
    <col min="5123" max="5123" width="18.140625" style="4" customWidth="1"/>
    <col min="5124" max="5124" width="19.85546875" style="4" customWidth="1"/>
    <col min="5125" max="5125" width="15.28515625" style="4" customWidth="1"/>
    <col min="5126" max="5126" width="12.5703125" style="4"/>
    <col min="5127" max="5127" width="13.85546875" style="4" customWidth="1"/>
    <col min="5128" max="5376" width="12.5703125" style="4"/>
    <col min="5377" max="5377" width="33.7109375" style="4" customWidth="1"/>
    <col min="5378" max="5378" width="18.7109375" style="4" customWidth="1"/>
    <col min="5379" max="5379" width="18.140625" style="4" customWidth="1"/>
    <col min="5380" max="5380" width="19.85546875" style="4" customWidth="1"/>
    <col min="5381" max="5381" width="15.28515625" style="4" customWidth="1"/>
    <col min="5382" max="5382" width="12.5703125" style="4"/>
    <col min="5383" max="5383" width="13.85546875" style="4" customWidth="1"/>
    <col min="5384" max="5632" width="12.5703125" style="4"/>
    <col min="5633" max="5633" width="33.7109375" style="4" customWidth="1"/>
    <col min="5634" max="5634" width="18.7109375" style="4" customWidth="1"/>
    <col min="5635" max="5635" width="18.140625" style="4" customWidth="1"/>
    <col min="5636" max="5636" width="19.85546875" style="4" customWidth="1"/>
    <col min="5637" max="5637" width="15.28515625" style="4" customWidth="1"/>
    <col min="5638" max="5638" width="12.5703125" style="4"/>
    <col min="5639" max="5639" width="13.85546875" style="4" customWidth="1"/>
    <col min="5640" max="5888" width="12.5703125" style="4"/>
    <col min="5889" max="5889" width="33.7109375" style="4" customWidth="1"/>
    <col min="5890" max="5890" width="18.7109375" style="4" customWidth="1"/>
    <col min="5891" max="5891" width="18.140625" style="4" customWidth="1"/>
    <col min="5892" max="5892" width="19.85546875" style="4" customWidth="1"/>
    <col min="5893" max="5893" width="15.28515625" style="4" customWidth="1"/>
    <col min="5894" max="5894" width="12.5703125" style="4"/>
    <col min="5895" max="5895" width="13.85546875" style="4" customWidth="1"/>
    <col min="5896" max="6144" width="12.5703125" style="4"/>
    <col min="6145" max="6145" width="33.7109375" style="4" customWidth="1"/>
    <col min="6146" max="6146" width="18.7109375" style="4" customWidth="1"/>
    <col min="6147" max="6147" width="18.140625" style="4" customWidth="1"/>
    <col min="6148" max="6148" width="19.85546875" style="4" customWidth="1"/>
    <col min="6149" max="6149" width="15.28515625" style="4" customWidth="1"/>
    <col min="6150" max="6150" width="12.5703125" style="4"/>
    <col min="6151" max="6151" width="13.85546875" style="4" customWidth="1"/>
    <col min="6152" max="6400" width="12.5703125" style="4"/>
    <col min="6401" max="6401" width="33.7109375" style="4" customWidth="1"/>
    <col min="6402" max="6402" width="18.7109375" style="4" customWidth="1"/>
    <col min="6403" max="6403" width="18.140625" style="4" customWidth="1"/>
    <col min="6404" max="6404" width="19.85546875" style="4" customWidth="1"/>
    <col min="6405" max="6405" width="15.28515625" style="4" customWidth="1"/>
    <col min="6406" max="6406" width="12.5703125" style="4"/>
    <col min="6407" max="6407" width="13.85546875" style="4" customWidth="1"/>
    <col min="6408" max="6656" width="12.5703125" style="4"/>
    <col min="6657" max="6657" width="33.7109375" style="4" customWidth="1"/>
    <col min="6658" max="6658" width="18.7109375" style="4" customWidth="1"/>
    <col min="6659" max="6659" width="18.140625" style="4" customWidth="1"/>
    <col min="6660" max="6660" width="19.85546875" style="4" customWidth="1"/>
    <col min="6661" max="6661" width="15.28515625" style="4" customWidth="1"/>
    <col min="6662" max="6662" width="12.5703125" style="4"/>
    <col min="6663" max="6663" width="13.85546875" style="4" customWidth="1"/>
    <col min="6664" max="6912" width="12.5703125" style="4"/>
    <col min="6913" max="6913" width="33.7109375" style="4" customWidth="1"/>
    <col min="6914" max="6914" width="18.7109375" style="4" customWidth="1"/>
    <col min="6915" max="6915" width="18.140625" style="4" customWidth="1"/>
    <col min="6916" max="6916" width="19.85546875" style="4" customWidth="1"/>
    <col min="6917" max="6917" width="15.28515625" style="4" customWidth="1"/>
    <col min="6918" max="6918" width="12.5703125" style="4"/>
    <col min="6919" max="6919" width="13.85546875" style="4" customWidth="1"/>
    <col min="6920" max="7168" width="12.5703125" style="4"/>
    <col min="7169" max="7169" width="33.7109375" style="4" customWidth="1"/>
    <col min="7170" max="7170" width="18.7109375" style="4" customWidth="1"/>
    <col min="7171" max="7171" width="18.140625" style="4" customWidth="1"/>
    <col min="7172" max="7172" width="19.85546875" style="4" customWidth="1"/>
    <col min="7173" max="7173" width="15.28515625" style="4" customWidth="1"/>
    <col min="7174" max="7174" width="12.5703125" style="4"/>
    <col min="7175" max="7175" width="13.85546875" style="4" customWidth="1"/>
    <col min="7176" max="7424" width="12.5703125" style="4"/>
    <col min="7425" max="7425" width="33.7109375" style="4" customWidth="1"/>
    <col min="7426" max="7426" width="18.7109375" style="4" customWidth="1"/>
    <col min="7427" max="7427" width="18.140625" style="4" customWidth="1"/>
    <col min="7428" max="7428" width="19.85546875" style="4" customWidth="1"/>
    <col min="7429" max="7429" width="15.28515625" style="4" customWidth="1"/>
    <col min="7430" max="7430" width="12.5703125" style="4"/>
    <col min="7431" max="7431" width="13.85546875" style="4" customWidth="1"/>
    <col min="7432" max="7680" width="12.5703125" style="4"/>
    <col min="7681" max="7681" width="33.7109375" style="4" customWidth="1"/>
    <col min="7682" max="7682" width="18.7109375" style="4" customWidth="1"/>
    <col min="7683" max="7683" width="18.140625" style="4" customWidth="1"/>
    <col min="7684" max="7684" width="19.85546875" style="4" customWidth="1"/>
    <col min="7685" max="7685" width="15.28515625" style="4" customWidth="1"/>
    <col min="7686" max="7686" width="12.5703125" style="4"/>
    <col min="7687" max="7687" width="13.85546875" style="4" customWidth="1"/>
    <col min="7688" max="7936" width="12.5703125" style="4"/>
    <col min="7937" max="7937" width="33.7109375" style="4" customWidth="1"/>
    <col min="7938" max="7938" width="18.7109375" style="4" customWidth="1"/>
    <col min="7939" max="7939" width="18.140625" style="4" customWidth="1"/>
    <col min="7940" max="7940" width="19.85546875" style="4" customWidth="1"/>
    <col min="7941" max="7941" width="15.28515625" style="4" customWidth="1"/>
    <col min="7942" max="7942" width="12.5703125" style="4"/>
    <col min="7943" max="7943" width="13.85546875" style="4" customWidth="1"/>
    <col min="7944" max="8192" width="12.5703125" style="4"/>
    <col min="8193" max="8193" width="33.7109375" style="4" customWidth="1"/>
    <col min="8194" max="8194" width="18.7109375" style="4" customWidth="1"/>
    <col min="8195" max="8195" width="18.140625" style="4" customWidth="1"/>
    <col min="8196" max="8196" width="19.85546875" style="4" customWidth="1"/>
    <col min="8197" max="8197" width="15.28515625" style="4" customWidth="1"/>
    <col min="8198" max="8198" width="12.5703125" style="4"/>
    <col min="8199" max="8199" width="13.85546875" style="4" customWidth="1"/>
    <col min="8200" max="8448" width="12.5703125" style="4"/>
    <col min="8449" max="8449" width="33.7109375" style="4" customWidth="1"/>
    <col min="8450" max="8450" width="18.7109375" style="4" customWidth="1"/>
    <col min="8451" max="8451" width="18.140625" style="4" customWidth="1"/>
    <col min="8452" max="8452" width="19.85546875" style="4" customWidth="1"/>
    <col min="8453" max="8453" width="15.28515625" style="4" customWidth="1"/>
    <col min="8454" max="8454" width="12.5703125" style="4"/>
    <col min="8455" max="8455" width="13.85546875" style="4" customWidth="1"/>
    <col min="8456" max="8704" width="12.5703125" style="4"/>
    <col min="8705" max="8705" width="33.7109375" style="4" customWidth="1"/>
    <col min="8706" max="8706" width="18.7109375" style="4" customWidth="1"/>
    <col min="8707" max="8707" width="18.140625" style="4" customWidth="1"/>
    <col min="8708" max="8708" width="19.85546875" style="4" customWidth="1"/>
    <col min="8709" max="8709" width="15.28515625" style="4" customWidth="1"/>
    <col min="8710" max="8710" width="12.5703125" style="4"/>
    <col min="8711" max="8711" width="13.85546875" style="4" customWidth="1"/>
    <col min="8712" max="8960" width="12.5703125" style="4"/>
    <col min="8961" max="8961" width="33.7109375" style="4" customWidth="1"/>
    <col min="8962" max="8962" width="18.7109375" style="4" customWidth="1"/>
    <col min="8963" max="8963" width="18.140625" style="4" customWidth="1"/>
    <col min="8964" max="8964" width="19.85546875" style="4" customWidth="1"/>
    <col min="8965" max="8965" width="15.28515625" style="4" customWidth="1"/>
    <col min="8966" max="8966" width="12.5703125" style="4"/>
    <col min="8967" max="8967" width="13.85546875" style="4" customWidth="1"/>
    <col min="8968" max="9216" width="12.5703125" style="4"/>
    <col min="9217" max="9217" width="33.7109375" style="4" customWidth="1"/>
    <col min="9218" max="9218" width="18.7109375" style="4" customWidth="1"/>
    <col min="9219" max="9219" width="18.140625" style="4" customWidth="1"/>
    <col min="9220" max="9220" width="19.85546875" style="4" customWidth="1"/>
    <col min="9221" max="9221" width="15.28515625" style="4" customWidth="1"/>
    <col min="9222" max="9222" width="12.5703125" style="4"/>
    <col min="9223" max="9223" width="13.85546875" style="4" customWidth="1"/>
    <col min="9224" max="9472" width="12.5703125" style="4"/>
    <col min="9473" max="9473" width="33.7109375" style="4" customWidth="1"/>
    <col min="9474" max="9474" width="18.7109375" style="4" customWidth="1"/>
    <col min="9475" max="9475" width="18.140625" style="4" customWidth="1"/>
    <col min="9476" max="9476" width="19.85546875" style="4" customWidth="1"/>
    <col min="9477" max="9477" width="15.28515625" style="4" customWidth="1"/>
    <col min="9478" max="9478" width="12.5703125" style="4"/>
    <col min="9479" max="9479" width="13.85546875" style="4" customWidth="1"/>
    <col min="9480" max="9728" width="12.5703125" style="4"/>
    <col min="9729" max="9729" width="33.7109375" style="4" customWidth="1"/>
    <col min="9730" max="9730" width="18.7109375" style="4" customWidth="1"/>
    <col min="9731" max="9731" width="18.140625" style="4" customWidth="1"/>
    <col min="9732" max="9732" width="19.85546875" style="4" customWidth="1"/>
    <col min="9733" max="9733" width="15.28515625" style="4" customWidth="1"/>
    <col min="9734" max="9734" width="12.5703125" style="4"/>
    <col min="9735" max="9735" width="13.85546875" style="4" customWidth="1"/>
    <col min="9736" max="9984" width="12.5703125" style="4"/>
    <col min="9985" max="9985" width="33.7109375" style="4" customWidth="1"/>
    <col min="9986" max="9986" width="18.7109375" style="4" customWidth="1"/>
    <col min="9987" max="9987" width="18.140625" style="4" customWidth="1"/>
    <col min="9988" max="9988" width="19.85546875" style="4" customWidth="1"/>
    <col min="9989" max="9989" width="15.28515625" style="4" customWidth="1"/>
    <col min="9990" max="9990" width="12.5703125" style="4"/>
    <col min="9991" max="9991" width="13.85546875" style="4" customWidth="1"/>
    <col min="9992" max="10240" width="12.5703125" style="4"/>
    <col min="10241" max="10241" width="33.7109375" style="4" customWidth="1"/>
    <col min="10242" max="10242" width="18.7109375" style="4" customWidth="1"/>
    <col min="10243" max="10243" width="18.140625" style="4" customWidth="1"/>
    <col min="10244" max="10244" width="19.85546875" style="4" customWidth="1"/>
    <col min="10245" max="10245" width="15.28515625" style="4" customWidth="1"/>
    <col min="10246" max="10246" width="12.5703125" style="4"/>
    <col min="10247" max="10247" width="13.85546875" style="4" customWidth="1"/>
    <col min="10248" max="10496" width="12.5703125" style="4"/>
    <col min="10497" max="10497" width="33.7109375" style="4" customWidth="1"/>
    <col min="10498" max="10498" width="18.7109375" style="4" customWidth="1"/>
    <col min="10499" max="10499" width="18.140625" style="4" customWidth="1"/>
    <col min="10500" max="10500" width="19.85546875" style="4" customWidth="1"/>
    <col min="10501" max="10501" width="15.28515625" style="4" customWidth="1"/>
    <col min="10502" max="10502" width="12.5703125" style="4"/>
    <col min="10503" max="10503" width="13.85546875" style="4" customWidth="1"/>
    <col min="10504" max="10752" width="12.5703125" style="4"/>
    <col min="10753" max="10753" width="33.7109375" style="4" customWidth="1"/>
    <col min="10754" max="10754" width="18.7109375" style="4" customWidth="1"/>
    <col min="10755" max="10755" width="18.140625" style="4" customWidth="1"/>
    <col min="10756" max="10756" width="19.85546875" style="4" customWidth="1"/>
    <col min="10757" max="10757" width="15.28515625" style="4" customWidth="1"/>
    <col min="10758" max="10758" width="12.5703125" style="4"/>
    <col min="10759" max="10759" width="13.85546875" style="4" customWidth="1"/>
    <col min="10760" max="11008" width="12.5703125" style="4"/>
    <col min="11009" max="11009" width="33.7109375" style="4" customWidth="1"/>
    <col min="11010" max="11010" width="18.7109375" style="4" customWidth="1"/>
    <col min="11011" max="11011" width="18.140625" style="4" customWidth="1"/>
    <col min="11012" max="11012" width="19.85546875" style="4" customWidth="1"/>
    <col min="11013" max="11013" width="15.28515625" style="4" customWidth="1"/>
    <col min="11014" max="11014" width="12.5703125" style="4"/>
    <col min="11015" max="11015" width="13.85546875" style="4" customWidth="1"/>
    <col min="11016" max="11264" width="12.5703125" style="4"/>
    <col min="11265" max="11265" width="33.7109375" style="4" customWidth="1"/>
    <col min="11266" max="11266" width="18.7109375" style="4" customWidth="1"/>
    <col min="11267" max="11267" width="18.140625" style="4" customWidth="1"/>
    <col min="11268" max="11268" width="19.85546875" style="4" customWidth="1"/>
    <col min="11269" max="11269" width="15.28515625" style="4" customWidth="1"/>
    <col min="11270" max="11270" width="12.5703125" style="4"/>
    <col min="11271" max="11271" width="13.85546875" style="4" customWidth="1"/>
    <col min="11272" max="11520" width="12.5703125" style="4"/>
    <col min="11521" max="11521" width="33.7109375" style="4" customWidth="1"/>
    <col min="11522" max="11522" width="18.7109375" style="4" customWidth="1"/>
    <col min="11523" max="11523" width="18.140625" style="4" customWidth="1"/>
    <col min="11524" max="11524" width="19.85546875" style="4" customWidth="1"/>
    <col min="11525" max="11525" width="15.28515625" style="4" customWidth="1"/>
    <col min="11526" max="11526" width="12.5703125" style="4"/>
    <col min="11527" max="11527" width="13.85546875" style="4" customWidth="1"/>
    <col min="11528" max="11776" width="12.5703125" style="4"/>
    <col min="11777" max="11777" width="33.7109375" style="4" customWidth="1"/>
    <col min="11778" max="11778" width="18.7109375" style="4" customWidth="1"/>
    <col min="11779" max="11779" width="18.140625" style="4" customWidth="1"/>
    <col min="11780" max="11780" width="19.85546875" style="4" customWidth="1"/>
    <col min="11781" max="11781" width="15.28515625" style="4" customWidth="1"/>
    <col min="11782" max="11782" width="12.5703125" style="4"/>
    <col min="11783" max="11783" width="13.85546875" style="4" customWidth="1"/>
    <col min="11784" max="12032" width="12.5703125" style="4"/>
    <col min="12033" max="12033" width="33.7109375" style="4" customWidth="1"/>
    <col min="12034" max="12034" width="18.7109375" style="4" customWidth="1"/>
    <col min="12035" max="12035" width="18.140625" style="4" customWidth="1"/>
    <col min="12036" max="12036" width="19.85546875" style="4" customWidth="1"/>
    <col min="12037" max="12037" width="15.28515625" style="4" customWidth="1"/>
    <col min="12038" max="12038" width="12.5703125" style="4"/>
    <col min="12039" max="12039" width="13.85546875" style="4" customWidth="1"/>
    <col min="12040" max="12288" width="12.5703125" style="4"/>
    <col min="12289" max="12289" width="33.7109375" style="4" customWidth="1"/>
    <col min="12290" max="12290" width="18.7109375" style="4" customWidth="1"/>
    <col min="12291" max="12291" width="18.140625" style="4" customWidth="1"/>
    <col min="12292" max="12292" width="19.85546875" style="4" customWidth="1"/>
    <col min="12293" max="12293" width="15.28515625" style="4" customWidth="1"/>
    <col min="12294" max="12294" width="12.5703125" style="4"/>
    <col min="12295" max="12295" width="13.85546875" style="4" customWidth="1"/>
    <col min="12296" max="12544" width="12.5703125" style="4"/>
    <col min="12545" max="12545" width="33.7109375" style="4" customWidth="1"/>
    <col min="12546" max="12546" width="18.7109375" style="4" customWidth="1"/>
    <col min="12547" max="12547" width="18.140625" style="4" customWidth="1"/>
    <col min="12548" max="12548" width="19.85546875" style="4" customWidth="1"/>
    <col min="12549" max="12549" width="15.28515625" style="4" customWidth="1"/>
    <col min="12550" max="12550" width="12.5703125" style="4"/>
    <col min="12551" max="12551" width="13.85546875" style="4" customWidth="1"/>
    <col min="12552" max="12800" width="12.5703125" style="4"/>
    <col min="12801" max="12801" width="33.7109375" style="4" customWidth="1"/>
    <col min="12802" max="12802" width="18.7109375" style="4" customWidth="1"/>
    <col min="12803" max="12803" width="18.140625" style="4" customWidth="1"/>
    <col min="12804" max="12804" width="19.85546875" style="4" customWidth="1"/>
    <col min="12805" max="12805" width="15.28515625" style="4" customWidth="1"/>
    <col min="12806" max="12806" width="12.5703125" style="4"/>
    <col min="12807" max="12807" width="13.85546875" style="4" customWidth="1"/>
    <col min="12808" max="13056" width="12.5703125" style="4"/>
    <col min="13057" max="13057" width="33.7109375" style="4" customWidth="1"/>
    <col min="13058" max="13058" width="18.7109375" style="4" customWidth="1"/>
    <col min="13059" max="13059" width="18.140625" style="4" customWidth="1"/>
    <col min="13060" max="13060" width="19.85546875" style="4" customWidth="1"/>
    <col min="13061" max="13061" width="15.28515625" style="4" customWidth="1"/>
    <col min="13062" max="13062" width="12.5703125" style="4"/>
    <col min="13063" max="13063" width="13.85546875" style="4" customWidth="1"/>
    <col min="13064" max="13312" width="12.5703125" style="4"/>
    <col min="13313" max="13313" width="33.7109375" style="4" customWidth="1"/>
    <col min="13314" max="13314" width="18.7109375" style="4" customWidth="1"/>
    <col min="13315" max="13315" width="18.140625" style="4" customWidth="1"/>
    <col min="13316" max="13316" width="19.85546875" style="4" customWidth="1"/>
    <col min="13317" max="13317" width="15.28515625" style="4" customWidth="1"/>
    <col min="13318" max="13318" width="12.5703125" style="4"/>
    <col min="13319" max="13319" width="13.85546875" style="4" customWidth="1"/>
    <col min="13320" max="13568" width="12.5703125" style="4"/>
    <col min="13569" max="13569" width="33.7109375" style="4" customWidth="1"/>
    <col min="13570" max="13570" width="18.7109375" style="4" customWidth="1"/>
    <col min="13571" max="13571" width="18.140625" style="4" customWidth="1"/>
    <col min="13572" max="13572" width="19.85546875" style="4" customWidth="1"/>
    <col min="13573" max="13573" width="15.28515625" style="4" customWidth="1"/>
    <col min="13574" max="13574" width="12.5703125" style="4"/>
    <col min="13575" max="13575" width="13.85546875" style="4" customWidth="1"/>
    <col min="13576" max="13824" width="12.5703125" style="4"/>
    <col min="13825" max="13825" width="33.7109375" style="4" customWidth="1"/>
    <col min="13826" max="13826" width="18.7109375" style="4" customWidth="1"/>
    <col min="13827" max="13827" width="18.140625" style="4" customWidth="1"/>
    <col min="13828" max="13828" width="19.85546875" style="4" customWidth="1"/>
    <col min="13829" max="13829" width="15.28515625" style="4" customWidth="1"/>
    <col min="13830" max="13830" width="12.5703125" style="4"/>
    <col min="13831" max="13831" width="13.85546875" style="4" customWidth="1"/>
    <col min="13832" max="14080" width="12.5703125" style="4"/>
    <col min="14081" max="14081" width="33.7109375" style="4" customWidth="1"/>
    <col min="14082" max="14082" width="18.7109375" style="4" customWidth="1"/>
    <col min="14083" max="14083" width="18.140625" style="4" customWidth="1"/>
    <col min="14084" max="14084" width="19.85546875" style="4" customWidth="1"/>
    <col min="14085" max="14085" width="15.28515625" style="4" customWidth="1"/>
    <col min="14086" max="14086" width="12.5703125" style="4"/>
    <col min="14087" max="14087" width="13.85546875" style="4" customWidth="1"/>
    <col min="14088" max="14336" width="12.5703125" style="4"/>
    <col min="14337" max="14337" width="33.7109375" style="4" customWidth="1"/>
    <col min="14338" max="14338" width="18.7109375" style="4" customWidth="1"/>
    <col min="14339" max="14339" width="18.140625" style="4" customWidth="1"/>
    <col min="14340" max="14340" width="19.85546875" style="4" customWidth="1"/>
    <col min="14341" max="14341" width="15.28515625" style="4" customWidth="1"/>
    <col min="14342" max="14342" width="12.5703125" style="4"/>
    <col min="14343" max="14343" width="13.85546875" style="4" customWidth="1"/>
    <col min="14344" max="14592" width="12.5703125" style="4"/>
    <col min="14593" max="14593" width="33.7109375" style="4" customWidth="1"/>
    <col min="14594" max="14594" width="18.7109375" style="4" customWidth="1"/>
    <col min="14595" max="14595" width="18.140625" style="4" customWidth="1"/>
    <col min="14596" max="14596" width="19.85546875" style="4" customWidth="1"/>
    <col min="14597" max="14597" width="15.28515625" style="4" customWidth="1"/>
    <col min="14598" max="14598" width="12.5703125" style="4"/>
    <col min="14599" max="14599" width="13.85546875" style="4" customWidth="1"/>
    <col min="14600" max="14848" width="12.5703125" style="4"/>
    <col min="14849" max="14849" width="33.7109375" style="4" customWidth="1"/>
    <col min="14850" max="14850" width="18.7109375" style="4" customWidth="1"/>
    <col min="14851" max="14851" width="18.140625" style="4" customWidth="1"/>
    <col min="14852" max="14852" width="19.85546875" style="4" customWidth="1"/>
    <col min="14853" max="14853" width="15.28515625" style="4" customWidth="1"/>
    <col min="14854" max="14854" width="12.5703125" style="4"/>
    <col min="14855" max="14855" width="13.85546875" style="4" customWidth="1"/>
    <col min="14856" max="15104" width="12.5703125" style="4"/>
    <col min="15105" max="15105" width="33.7109375" style="4" customWidth="1"/>
    <col min="15106" max="15106" width="18.7109375" style="4" customWidth="1"/>
    <col min="15107" max="15107" width="18.140625" style="4" customWidth="1"/>
    <col min="15108" max="15108" width="19.85546875" style="4" customWidth="1"/>
    <col min="15109" max="15109" width="15.28515625" style="4" customWidth="1"/>
    <col min="15110" max="15110" width="12.5703125" style="4"/>
    <col min="15111" max="15111" width="13.85546875" style="4" customWidth="1"/>
    <col min="15112" max="15360" width="12.5703125" style="4"/>
    <col min="15361" max="15361" width="33.7109375" style="4" customWidth="1"/>
    <col min="15362" max="15362" width="18.7109375" style="4" customWidth="1"/>
    <col min="15363" max="15363" width="18.140625" style="4" customWidth="1"/>
    <col min="15364" max="15364" width="19.85546875" style="4" customWidth="1"/>
    <col min="15365" max="15365" width="15.28515625" style="4" customWidth="1"/>
    <col min="15366" max="15366" width="12.5703125" style="4"/>
    <col min="15367" max="15367" width="13.85546875" style="4" customWidth="1"/>
    <col min="15368" max="15616" width="12.5703125" style="4"/>
    <col min="15617" max="15617" width="33.7109375" style="4" customWidth="1"/>
    <col min="15618" max="15618" width="18.7109375" style="4" customWidth="1"/>
    <col min="15619" max="15619" width="18.140625" style="4" customWidth="1"/>
    <col min="15620" max="15620" width="19.85546875" style="4" customWidth="1"/>
    <col min="15621" max="15621" width="15.28515625" style="4" customWidth="1"/>
    <col min="15622" max="15622" width="12.5703125" style="4"/>
    <col min="15623" max="15623" width="13.85546875" style="4" customWidth="1"/>
    <col min="15624" max="15872" width="12.5703125" style="4"/>
    <col min="15873" max="15873" width="33.7109375" style="4" customWidth="1"/>
    <col min="15874" max="15874" width="18.7109375" style="4" customWidth="1"/>
    <col min="15875" max="15875" width="18.140625" style="4" customWidth="1"/>
    <col min="15876" max="15876" width="19.85546875" style="4" customWidth="1"/>
    <col min="15877" max="15877" width="15.28515625" style="4" customWidth="1"/>
    <col min="15878" max="15878" width="12.5703125" style="4"/>
    <col min="15879" max="15879" width="13.85546875" style="4" customWidth="1"/>
    <col min="15880" max="16128" width="12.5703125" style="4"/>
    <col min="16129" max="16129" width="33.7109375" style="4" customWidth="1"/>
    <col min="16130" max="16130" width="18.7109375" style="4" customWidth="1"/>
    <col min="16131" max="16131" width="18.140625" style="4" customWidth="1"/>
    <col min="16132" max="16132" width="19.85546875" style="4" customWidth="1"/>
    <col min="16133" max="16133" width="15.28515625" style="4" customWidth="1"/>
    <col min="16134" max="16134" width="12.5703125" style="4"/>
    <col min="16135" max="16135" width="13.85546875" style="4" customWidth="1"/>
    <col min="16136" max="16384" width="12.5703125" style="4"/>
  </cols>
  <sheetData>
    <row r="1" spans="1:7">
      <c r="A1" s="1" t="s">
        <v>0</v>
      </c>
      <c r="B1" s="2"/>
      <c r="C1" s="2"/>
      <c r="D1" s="2"/>
      <c r="E1" s="2"/>
      <c r="F1" s="3"/>
      <c r="G1" s="3"/>
    </row>
    <row r="2" spans="1:7">
      <c r="A2" s="1" t="s">
        <v>1</v>
      </c>
      <c r="B2" s="2"/>
      <c r="C2" s="2"/>
      <c r="D2" s="2"/>
      <c r="E2" s="2"/>
      <c r="F2" s="5"/>
      <c r="G2" s="3"/>
    </row>
    <row r="3" spans="1:7" ht="15.75" customHeight="1">
      <c r="A3" s="6" t="s">
        <v>2</v>
      </c>
      <c r="B3" s="2"/>
      <c r="C3" s="2"/>
      <c r="D3" s="2"/>
      <c r="E3" s="2"/>
      <c r="F3" s="3"/>
      <c r="G3" s="3"/>
    </row>
    <row r="4" spans="1:7" ht="15.75">
      <c r="A4" s="27" t="s">
        <v>69</v>
      </c>
      <c r="B4" s="28"/>
      <c r="C4" s="28"/>
      <c r="D4" s="28"/>
      <c r="E4" s="28"/>
      <c r="F4" s="3"/>
      <c r="G4" s="3"/>
    </row>
    <row r="5" spans="1:7" ht="15.75">
      <c r="A5" s="3"/>
      <c r="B5" s="2"/>
      <c r="C5" s="2"/>
      <c r="D5" s="2"/>
      <c r="E5" s="2"/>
      <c r="G5" s="6"/>
    </row>
    <row r="6" spans="1:7" ht="10.5" customHeight="1">
      <c r="A6" s="7"/>
      <c r="B6" s="8"/>
      <c r="C6" s="7"/>
      <c r="D6" s="7"/>
      <c r="E6" s="7"/>
      <c r="F6" s="3"/>
      <c r="G6" s="3"/>
    </row>
    <row r="7" spans="1:7" ht="48.6" customHeight="1">
      <c r="A7" s="9" t="s">
        <v>3</v>
      </c>
      <c r="B7" s="10" t="s">
        <v>4</v>
      </c>
      <c r="C7" s="10" t="s">
        <v>70</v>
      </c>
      <c r="D7" s="11" t="s">
        <v>5</v>
      </c>
      <c r="E7" s="10" t="s">
        <v>6</v>
      </c>
      <c r="F7" s="3"/>
      <c r="G7" s="3"/>
    </row>
    <row r="8" spans="1:7" ht="9" customHeight="1">
      <c r="A8" s="12"/>
      <c r="B8" s="12"/>
      <c r="C8" s="12"/>
      <c r="D8" s="12"/>
      <c r="E8" s="12"/>
      <c r="F8" s="3"/>
      <c r="G8" s="3"/>
    </row>
    <row r="9" spans="1:7" ht="23.25" customHeight="1">
      <c r="A9" s="12" t="s">
        <v>7</v>
      </c>
      <c r="B9" s="13">
        <f>B11+B72</f>
        <v>776736000</v>
      </c>
      <c r="C9" s="13">
        <f>C11+C72</f>
        <v>815556000</v>
      </c>
      <c r="D9" s="13">
        <f>D11+D72</f>
        <v>38820000</v>
      </c>
      <c r="E9" s="14">
        <f>D9/B9</f>
        <v>4.9978371029538997E-2</v>
      </c>
      <c r="F9" s="3"/>
      <c r="G9" s="3"/>
    </row>
    <row r="10" spans="1:7" ht="6" customHeight="1">
      <c r="A10" s="12"/>
      <c r="B10" s="12"/>
      <c r="C10" s="12"/>
      <c r="D10" s="12"/>
      <c r="E10" s="12"/>
      <c r="F10" s="3"/>
      <c r="G10" s="3"/>
    </row>
    <row r="11" spans="1:7" ht="24" customHeight="1">
      <c r="A11" s="12" t="s">
        <v>8</v>
      </c>
      <c r="B11" s="13">
        <f>B65+B71</f>
        <v>774593000</v>
      </c>
      <c r="C11" s="13">
        <f>C65+C71</f>
        <v>813235000</v>
      </c>
      <c r="D11" s="13">
        <f>D65+D71</f>
        <v>38642000</v>
      </c>
      <c r="E11" s="14">
        <f>D11/B11</f>
        <v>4.9886843800550744E-2</v>
      </c>
      <c r="F11" s="3"/>
      <c r="G11" s="3"/>
    </row>
    <row r="12" spans="1:7" ht="9.75" customHeight="1">
      <c r="A12" s="15"/>
      <c r="B12" s="15"/>
      <c r="C12" s="15"/>
      <c r="D12" s="15"/>
      <c r="E12" s="15"/>
      <c r="F12" s="3"/>
      <c r="G12" s="3"/>
    </row>
    <row r="13" spans="1:7" ht="18" customHeight="1">
      <c r="A13" s="12" t="s">
        <v>9</v>
      </c>
      <c r="B13" s="16">
        <v>10701084</v>
      </c>
      <c r="C13" s="16">
        <v>12855265</v>
      </c>
      <c r="D13" s="16">
        <f t="shared" ref="D13:D64" si="0">C13-B13</f>
        <v>2154181</v>
      </c>
      <c r="E13" s="17">
        <f t="shared" ref="E13:E71" si="1">D13/B13</f>
        <v>0.20130493321984949</v>
      </c>
      <c r="F13" s="3"/>
      <c r="G13" s="18"/>
    </row>
    <row r="14" spans="1:7" ht="18" customHeight="1">
      <c r="A14" s="12" t="s">
        <v>10</v>
      </c>
      <c r="B14" s="16">
        <v>1931641</v>
      </c>
      <c r="C14" s="16">
        <v>2141082</v>
      </c>
      <c r="D14" s="16">
        <f t="shared" si="0"/>
        <v>209441</v>
      </c>
      <c r="E14" s="17">
        <f t="shared" si="1"/>
        <v>0.10842646226705686</v>
      </c>
      <c r="F14" s="3"/>
      <c r="G14" s="18"/>
    </row>
    <row r="15" spans="1:7" ht="18" customHeight="1">
      <c r="A15" s="12" t="s">
        <v>11</v>
      </c>
      <c r="B15" s="16">
        <v>17323692</v>
      </c>
      <c r="C15" s="16">
        <v>18879837</v>
      </c>
      <c r="D15" s="16">
        <f t="shared" si="0"/>
        <v>1556145</v>
      </c>
      <c r="E15" s="17">
        <f t="shared" si="1"/>
        <v>8.9827561007203308E-2</v>
      </c>
      <c r="F15" s="3"/>
      <c r="G15" s="18"/>
    </row>
    <row r="16" spans="1:7" ht="18" customHeight="1">
      <c r="A16" s="19" t="s">
        <v>12</v>
      </c>
      <c r="B16" s="20">
        <v>7337318</v>
      </c>
      <c r="C16" s="20">
        <v>7472699</v>
      </c>
      <c r="D16" s="20">
        <f t="shared" si="0"/>
        <v>135381</v>
      </c>
      <c r="E16" s="21">
        <f t="shared" si="1"/>
        <v>1.8451019841309861E-2</v>
      </c>
      <c r="F16" s="3"/>
      <c r="G16" s="18"/>
    </row>
    <row r="17" spans="1:7" ht="18" customHeight="1">
      <c r="A17" s="12" t="s">
        <v>13</v>
      </c>
      <c r="B17" s="16">
        <v>115578226</v>
      </c>
      <c r="C17" s="16">
        <v>123210917</v>
      </c>
      <c r="D17" s="16">
        <f t="shared" si="0"/>
        <v>7632691</v>
      </c>
      <c r="E17" s="17">
        <f t="shared" si="1"/>
        <v>6.6039177656178935E-2</v>
      </c>
      <c r="F17" s="3"/>
      <c r="G17" s="3"/>
    </row>
    <row r="18" spans="1:7" ht="18" customHeight="1">
      <c r="A18" s="12" t="s">
        <v>14</v>
      </c>
      <c r="B18" s="16">
        <v>10974957</v>
      </c>
      <c r="C18" s="16">
        <v>10370217</v>
      </c>
      <c r="D18" s="16">
        <f t="shared" si="0"/>
        <v>-604740</v>
      </c>
      <c r="E18" s="17">
        <f t="shared" si="1"/>
        <v>-5.510181042167181E-2</v>
      </c>
      <c r="F18" s="3"/>
      <c r="G18" s="3"/>
    </row>
    <row r="19" spans="1:7" ht="18" customHeight="1">
      <c r="A19" s="12" t="s">
        <v>15</v>
      </c>
      <c r="B19" s="16">
        <v>8856853</v>
      </c>
      <c r="C19" s="16">
        <v>9481516</v>
      </c>
      <c r="D19" s="16">
        <f t="shared" si="0"/>
        <v>624663</v>
      </c>
      <c r="E19" s="17">
        <f t="shared" si="1"/>
        <v>7.0528775853003323E-2</v>
      </c>
      <c r="F19" s="3"/>
      <c r="G19" s="3"/>
    </row>
    <row r="20" spans="1:7" ht="18" customHeight="1">
      <c r="A20" s="19" t="s">
        <v>16</v>
      </c>
      <c r="B20" s="20">
        <v>1931641</v>
      </c>
      <c r="C20" s="20">
        <v>2028005</v>
      </c>
      <c r="D20" s="20">
        <f t="shared" si="0"/>
        <v>96364</v>
      </c>
      <c r="E20" s="21">
        <f t="shared" si="1"/>
        <v>4.988711670543336E-2</v>
      </c>
      <c r="F20" s="3"/>
      <c r="G20" s="3"/>
    </row>
    <row r="21" spans="1:7" ht="18" customHeight="1">
      <c r="A21" s="12" t="s">
        <v>17</v>
      </c>
      <c r="B21" s="16">
        <v>2119523</v>
      </c>
      <c r="C21" s="16">
        <v>2829641</v>
      </c>
      <c r="D21" s="16">
        <f t="shared" si="0"/>
        <v>710118</v>
      </c>
      <c r="E21" s="17">
        <f t="shared" si="1"/>
        <v>0.33503670401311991</v>
      </c>
      <c r="F21" s="3"/>
      <c r="G21" s="3"/>
    </row>
    <row r="22" spans="1:7" ht="18" customHeight="1">
      <c r="A22" s="12" t="s">
        <v>18</v>
      </c>
      <c r="B22" s="16">
        <v>42797775</v>
      </c>
      <c r="C22" s="16">
        <v>49511527</v>
      </c>
      <c r="D22" s="16">
        <f t="shared" si="0"/>
        <v>6713752</v>
      </c>
      <c r="E22" s="17">
        <f t="shared" si="1"/>
        <v>0.15687151960586737</v>
      </c>
      <c r="F22" s="3"/>
      <c r="G22" s="3"/>
    </row>
    <row r="23" spans="1:7" ht="18" customHeight="1">
      <c r="A23" s="12" t="s">
        <v>19</v>
      </c>
      <c r="B23" s="16">
        <v>26506892</v>
      </c>
      <c r="C23" s="16">
        <v>29416706</v>
      </c>
      <c r="D23" s="16">
        <f t="shared" si="0"/>
        <v>2909814</v>
      </c>
      <c r="E23" s="17">
        <f t="shared" si="1"/>
        <v>0.1097757519063344</v>
      </c>
      <c r="F23" s="3"/>
      <c r="G23" s="3"/>
    </row>
    <row r="24" spans="1:7" ht="18" customHeight="1">
      <c r="A24" s="19" t="s">
        <v>20</v>
      </c>
      <c r="B24" s="20">
        <v>1951282</v>
      </c>
      <c r="C24" s="20">
        <v>2028005</v>
      </c>
      <c r="D24" s="20">
        <f t="shared" si="0"/>
        <v>76723</v>
      </c>
      <c r="E24" s="21">
        <f t="shared" si="1"/>
        <v>3.9319278300112441E-2</v>
      </c>
      <c r="F24" s="3"/>
      <c r="G24" s="3"/>
    </row>
    <row r="25" spans="1:7" ht="18" customHeight="1">
      <c r="A25" s="12" t="s">
        <v>21</v>
      </c>
      <c r="B25" s="16">
        <v>2894258</v>
      </c>
      <c r="C25" s="16">
        <v>2734779</v>
      </c>
      <c r="D25" s="16">
        <f t="shared" si="0"/>
        <v>-159479</v>
      </c>
      <c r="E25" s="17">
        <f t="shared" si="1"/>
        <v>-5.5101860304091754E-2</v>
      </c>
      <c r="F25" s="3"/>
      <c r="G25" s="3"/>
    </row>
    <row r="26" spans="1:7" ht="18" customHeight="1">
      <c r="A26" s="12" t="s">
        <v>22</v>
      </c>
      <c r="B26" s="16">
        <v>39706093</v>
      </c>
      <c r="C26" s="16">
        <v>37518214</v>
      </c>
      <c r="D26" s="16">
        <f t="shared" si="0"/>
        <v>-2187879</v>
      </c>
      <c r="E26" s="17">
        <f t="shared" si="1"/>
        <v>-5.510184545228361E-2</v>
      </c>
      <c r="F26" s="3"/>
      <c r="G26" s="3"/>
    </row>
    <row r="27" spans="1:7" ht="18" customHeight="1">
      <c r="A27" s="12" t="s">
        <v>23</v>
      </c>
      <c r="B27" s="16">
        <v>14770963</v>
      </c>
      <c r="C27" s="16">
        <v>15474763</v>
      </c>
      <c r="D27" s="16">
        <f t="shared" si="0"/>
        <v>703800</v>
      </c>
      <c r="E27" s="17">
        <f t="shared" si="1"/>
        <v>4.7647536589185149E-2</v>
      </c>
      <c r="F27" s="3"/>
      <c r="G27" s="3"/>
    </row>
    <row r="28" spans="1:7" ht="18" customHeight="1">
      <c r="A28" s="19" t="s">
        <v>24</v>
      </c>
      <c r="B28" s="20">
        <v>3398273</v>
      </c>
      <c r="C28" s="20">
        <v>3662040</v>
      </c>
      <c r="D28" s="20">
        <f t="shared" si="0"/>
        <v>263767</v>
      </c>
      <c r="E28" s="21">
        <f t="shared" si="1"/>
        <v>7.7617954767024308E-2</v>
      </c>
      <c r="F28" s="3"/>
      <c r="G28" s="3"/>
    </row>
    <row r="29" spans="1:7" ht="18" customHeight="1">
      <c r="A29" s="12" t="s">
        <v>25</v>
      </c>
      <c r="B29" s="16">
        <v>4502095</v>
      </c>
      <c r="C29" s="16">
        <v>4279457</v>
      </c>
      <c r="D29" s="16">
        <f t="shared" si="0"/>
        <v>-222638</v>
      </c>
      <c r="E29" s="17">
        <f t="shared" si="1"/>
        <v>-4.9452088416614928E-2</v>
      </c>
      <c r="F29" s="3"/>
      <c r="G29" s="3"/>
    </row>
    <row r="30" spans="1:7" ht="18" customHeight="1">
      <c r="A30" s="12" t="s">
        <v>26</v>
      </c>
      <c r="B30" s="16">
        <v>13954626</v>
      </c>
      <c r="C30" s="16">
        <v>13185700</v>
      </c>
      <c r="D30" s="16">
        <f t="shared" si="0"/>
        <v>-768926</v>
      </c>
      <c r="E30" s="17">
        <f t="shared" si="1"/>
        <v>-5.510187087780067E-2</v>
      </c>
      <c r="F30" s="3"/>
      <c r="G30" s="3"/>
    </row>
    <row r="31" spans="1:7" ht="18" customHeight="1">
      <c r="A31" s="12" t="s">
        <v>27</v>
      </c>
      <c r="B31" s="16">
        <v>8816204</v>
      </c>
      <c r="C31" s="16">
        <v>12032822</v>
      </c>
      <c r="D31" s="16">
        <f t="shared" si="0"/>
        <v>3216618</v>
      </c>
      <c r="E31" s="17">
        <f t="shared" si="1"/>
        <v>0.36485294578029276</v>
      </c>
      <c r="F31" s="3"/>
      <c r="G31" s="3"/>
    </row>
    <row r="32" spans="1:7" ht="18" customHeight="1">
      <c r="A32" s="19" t="s">
        <v>28</v>
      </c>
      <c r="B32" s="20">
        <v>2927292</v>
      </c>
      <c r="C32" s="20">
        <v>2914099</v>
      </c>
      <c r="D32" s="20">
        <f t="shared" si="0"/>
        <v>-13193</v>
      </c>
      <c r="E32" s="21">
        <f t="shared" si="1"/>
        <v>-4.506895793108443E-3</v>
      </c>
      <c r="F32" s="3"/>
      <c r="G32" s="3"/>
    </row>
    <row r="33" spans="1:7" ht="18" customHeight="1">
      <c r="A33" s="12" t="s">
        <v>29</v>
      </c>
      <c r="B33" s="16">
        <v>11464414</v>
      </c>
      <c r="C33" s="16">
        <v>13348546</v>
      </c>
      <c r="D33" s="16">
        <f t="shared" si="0"/>
        <v>1884132</v>
      </c>
      <c r="E33" s="17">
        <f t="shared" si="1"/>
        <v>0.16434612357857978</v>
      </c>
      <c r="F33" s="3"/>
      <c r="G33" s="3"/>
    </row>
    <row r="34" spans="1:7" ht="18" customHeight="1">
      <c r="A34" s="12" t="s">
        <v>30</v>
      </c>
      <c r="B34" s="16">
        <v>14722745</v>
      </c>
      <c r="C34" s="16">
        <v>13911495</v>
      </c>
      <c r="D34" s="16">
        <f t="shared" si="0"/>
        <v>-811250</v>
      </c>
      <c r="E34" s="17">
        <f t="shared" si="1"/>
        <v>-5.5101816950575457E-2</v>
      </c>
      <c r="F34" s="3"/>
      <c r="G34" s="3"/>
    </row>
    <row r="35" spans="1:7" ht="18" customHeight="1">
      <c r="A35" s="12" t="s">
        <v>31</v>
      </c>
      <c r="B35" s="16">
        <v>28780666</v>
      </c>
      <c r="C35" s="16">
        <v>27194798</v>
      </c>
      <c r="D35" s="16">
        <f t="shared" si="0"/>
        <v>-1585868</v>
      </c>
      <c r="E35" s="17">
        <f t="shared" si="1"/>
        <v>-5.5101852055821084E-2</v>
      </c>
      <c r="F35" s="3"/>
      <c r="G35" s="3"/>
    </row>
    <row r="36" spans="1:7" ht="18" customHeight="1">
      <c r="A36" s="19" t="s">
        <v>32</v>
      </c>
      <c r="B36" s="20">
        <v>7764825</v>
      </c>
      <c r="C36" s="20">
        <v>7336969</v>
      </c>
      <c r="D36" s="20">
        <f t="shared" si="0"/>
        <v>-427856</v>
      </c>
      <c r="E36" s="21">
        <f t="shared" si="1"/>
        <v>-5.5101821354634518E-2</v>
      </c>
      <c r="F36" s="3"/>
      <c r="G36" s="3"/>
    </row>
    <row r="37" spans="1:7" ht="18" customHeight="1">
      <c r="A37" s="12" t="s">
        <v>33</v>
      </c>
      <c r="B37" s="16">
        <v>8730734</v>
      </c>
      <c r="C37" s="16">
        <v>9714582</v>
      </c>
      <c r="D37" s="16">
        <f t="shared" si="0"/>
        <v>983848</v>
      </c>
      <c r="E37" s="17">
        <f t="shared" si="1"/>
        <v>0.11268789084629081</v>
      </c>
      <c r="F37" s="3"/>
      <c r="G37" s="3"/>
    </row>
    <row r="38" spans="1:7" ht="18" customHeight="1">
      <c r="A38" s="12" t="s">
        <v>34</v>
      </c>
      <c r="B38" s="16">
        <v>13246842</v>
      </c>
      <c r="C38" s="16">
        <v>15350715</v>
      </c>
      <c r="D38" s="16">
        <f t="shared" si="0"/>
        <v>2103873</v>
      </c>
      <c r="E38" s="17">
        <f t="shared" si="1"/>
        <v>0.15882072119528565</v>
      </c>
      <c r="F38" s="3"/>
      <c r="G38" s="3"/>
    </row>
    <row r="39" spans="1:7" ht="18" customHeight="1">
      <c r="A39" s="12" t="s">
        <v>35</v>
      </c>
      <c r="B39" s="16">
        <v>2047140</v>
      </c>
      <c r="C39" s="16">
        <v>2028005</v>
      </c>
      <c r="D39" s="16">
        <f t="shared" si="0"/>
        <v>-19135</v>
      </c>
      <c r="E39" s="17">
        <f t="shared" si="1"/>
        <v>-9.3471868069599541E-3</v>
      </c>
      <c r="F39" s="3"/>
      <c r="G39" s="3"/>
    </row>
    <row r="40" spans="1:7" ht="18" customHeight="1">
      <c r="A40" s="19" t="s">
        <v>36</v>
      </c>
      <c r="B40" s="20">
        <v>1931641</v>
      </c>
      <c r="C40" s="20">
        <v>2028005</v>
      </c>
      <c r="D40" s="20">
        <f t="shared" si="0"/>
        <v>96364</v>
      </c>
      <c r="E40" s="21">
        <f t="shared" si="1"/>
        <v>4.988711670543336E-2</v>
      </c>
      <c r="F40" s="3"/>
      <c r="G40" s="3"/>
    </row>
    <row r="41" spans="1:7" ht="18" customHeight="1">
      <c r="A41" s="12" t="s">
        <v>37</v>
      </c>
      <c r="B41" s="16">
        <v>8809234</v>
      </c>
      <c r="C41" s="16">
        <v>9285903</v>
      </c>
      <c r="D41" s="16">
        <f t="shared" si="0"/>
        <v>476669</v>
      </c>
      <c r="E41" s="17">
        <f t="shared" si="1"/>
        <v>5.4110153050764685E-2</v>
      </c>
      <c r="F41" s="3"/>
      <c r="G41" s="3"/>
    </row>
    <row r="42" spans="1:7" ht="18" customHeight="1">
      <c r="A42" s="12" t="s">
        <v>38</v>
      </c>
      <c r="B42" s="16">
        <v>1931641</v>
      </c>
      <c r="C42" s="16">
        <v>2028005</v>
      </c>
      <c r="D42" s="16">
        <f t="shared" si="0"/>
        <v>96364</v>
      </c>
      <c r="E42" s="17">
        <f t="shared" si="1"/>
        <v>4.988711670543336E-2</v>
      </c>
      <c r="F42" s="3"/>
      <c r="G42" s="3"/>
    </row>
    <row r="43" spans="1:7" ht="18" customHeight="1">
      <c r="A43" s="12" t="s">
        <v>39</v>
      </c>
      <c r="B43" s="16">
        <v>22488633</v>
      </c>
      <c r="C43" s="16">
        <v>24056170</v>
      </c>
      <c r="D43" s="16">
        <f t="shared" si="0"/>
        <v>1567537</v>
      </c>
      <c r="E43" s="17">
        <f t="shared" si="1"/>
        <v>6.9703525332108898E-2</v>
      </c>
      <c r="F43" s="3"/>
      <c r="G43" s="3"/>
    </row>
    <row r="44" spans="1:7" ht="18" customHeight="1">
      <c r="A44" s="19" t="s">
        <v>40</v>
      </c>
      <c r="B44" s="20">
        <v>5044948</v>
      </c>
      <c r="C44" s="20">
        <v>5913046</v>
      </c>
      <c r="D44" s="20">
        <f t="shared" si="0"/>
        <v>868098</v>
      </c>
      <c r="E44" s="21">
        <f t="shared" si="1"/>
        <v>0.1720727349419657</v>
      </c>
      <c r="F44" s="3"/>
      <c r="G44" s="3"/>
    </row>
    <row r="45" spans="1:7" ht="18" customHeight="1">
      <c r="A45" s="12" t="s">
        <v>41</v>
      </c>
      <c r="B45" s="16">
        <v>50421651</v>
      </c>
      <c r="C45" s="16">
        <v>52214166</v>
      </c>
      <c r="D45" s="16">
        <f t="shared" si="0"/>
        <v>1792515</v>
      </c>
      <c r="E45" s="17">
        <f t="shared" si="1"/>
        <v>3.5550501906413179E-2</v>
      </c>
      <c r="F45" s="3"/>
      <c r="G45" s="3"/>
    </row>
    <row r="46" spans="1:7" ht="18" customHeight="1">
      <c r="A46" s="12" t="s">
        <v>42</v>
      </c>
      <c r="B46" s="16">
        <v>25161487</v>
      </c>
      <c r="C46" s="16">
        <v>24108820</v>
      </c>
      <c r="D46" s="16">
        <f t="shared" si="0"/>
        <v>-1052667</v>
      </c>
      <c r="E46" s="17">
        <f t="shared" si="1"/>
        <v>-4.1836438363122182E-2</v>
      </c>
      <c r="F46" s="3"/>
      <c r="G46" s="3"/>
    </row>
    <row r="47" spans="1:7" ht="18" customHeight="1">
      <c r="A47" s="12" t="s">
        <v>43</v>
      </c>
      <c r="B47" s="16">
        <v>1931641</v>
      </c>
      <c r="C47" s="16">
        <v>2028005</v>
      </c>
      <c r="D47" s="16">
        <f t="shared" si="0"/>
        <v>96364</v>
      </c>
      <c r="E47" s="17">
        <f t="shared" si="1"/>
        <v>4.988711670543336E-2</v>
      </c>
      <c r="F47" s="3"/>
      <c r="G47" s="3"/>
    </row>
    <row r="48" spans="1:7" ht="18" customHeight="1">
      <c r="A48" s="19" t="s">
        <v>44</v>
      </c>
      <c r="B48" s="20">
        <v>26518096</v>
      </c>
      <c r="C48" s="20">
        <v>26068489</v>
      </c>
      <c r="D48" s="20">
        <f t="shared" si="0"/>
        <v>-449607</v>
      </c>
      <c r="E48" s="21">
        <f t="shared" si="1"/>
        <v>-1.6954724049569773E-2</v>
      </c>
      <c r="F48" s="3"/>
      <c r="G48" s="3"/>
    </row>
    <row r="49" spans="1:7" ht="18" customHeight="1">
      <c r="A49" s="12" t="s">
        <v>45</v>
      </c>
      <c r="B49" s="16">
        <v>6689426</v>
      </c>
      <c r="C49" s="16">
        <v>6320826</v>
      </c>
      <c r="D49" s="16">
        <f t="shared" si="0"/>
        <v>-368600</v>
      </c>
      <c r="E49" s="17">
        <f t="shared" si="1"/>
        <v>-5.5101887665698075E-2</v>
      </c>
      <c r="F49" s="3"/>
      <c r="G49" s="3"/>
    </row>
    <row r="50" spans="1:7" ht="18" customHeight="1">
      <c r="A50" s="12" t="s">
        <v>46</v>
      </c>
      <c r="B50" s="16">
        <v>9995124</v>
      </c>
      <c r="C50" s="16">
        <v>10949876</v>
      </c>
      <c r="D50" s="16">
        <f t="shared" si="0"/>
        <v>954752</v>
      </c>
      <c r="E50" s="17">
        <f t="shared" si="1"/>
        <v>9.5521776418181506E-2</v>
      </c>
      <c r="F50" s="3"/>
      <c r="G50" s="3"/>
    </row>
    <row r="51" spans="1:7" ht="18" customHeight="1">
      <c r="A51" s="12" t="s">
        <v>47</v>
      </c>
      <c r="B51" s="16">
        <v>28195888</v>
      </c>
      <c r="C51" s="16">
        <v>26866202</v>
      </c>
      <c r="D51" s="16">
        <f t="shared" si="0"/>
        <v>-1329686</v>
      </c>
      <c r="E51" s="17">
        <f t="shared" si="1"/>
        <v>-4.715886231354019E-2</v>
      </c>
      <c r="F51" s="3"/>
      <c r="G51" s="3"/>
    </row>
    <row r="52" spans="1:7" ht="18" customHeight="1">
      <c r="A52" s="19" t="s">
        <v>48</v>
      </c>
      <c r="B52" s="20">
        <v>21215910</v>
      </c>
      <c r="C52" s="20">
        <v>24742775</v>
      </c>
      <c r="D52" s="20">
        <f t="shared" si="0"/>
        <v>3526865</v>
      </c>
      <c r="E52" s="21">
        <f t="shared" si="1"/>
        <v>0.1662368005897461</v>
      </c>
      <c r="F52" s="3"/>
      <c r="G52" s="3"/>
    </row>
    <row r="53" spans="1:7" ht="18" customHeight="1">
      <c r="A53" s="12" t="s">
        <v>49</v>
      </c>
      <c r="B53" s="16">
        <v>3569777</v>
      </c>
      <c r="C53" s="16">
        <v>3373076</v>
      </c>
      <c r="D53" s="16">
        <f t="shared" si="0"/>
        <v>-196701</v>
      </c>
      <c r="E53" s="17">
        <f t="shared" si="1"/>
        <v>-5.5101761258476371E-2</v>
      </c>
      <c r="F53" s="3"/>
      <c r="G53" s="3"/>
    </row>
    <row r="54" spans="1:7" ht="18" customHeight="1">
      <c r="A54" s="12" t="s">
        <v>50</v>
      </c>
      <c r="B54" s="16">
        <v>11072827</v>
      </c>
      <c r="C54" s="16">
        <v>14080837</v>
      </c>
      <c r="D54" s="16">
        <f t="shared" si="0"/>
        <v>3008010</v>
      </c>
      <c r="E54" s="17">
        <f t="shared" si="1"/>
        <v>0.2716569129094133</v>
      </c>
      <c r="F54" s="3"/>
      <c r="G54" s="3"/>
    </row>
    <row r="55" spans="1:7" ht="18" customHeight="1">
      <c r="A55" s="12" t="s">
        <v>51</v>
      </c>
      <c r="B55" s="16">
        <v>1931641</v>
      </c>
      <c r="C55" s="16">
        <v>2028005</v>
      </c>
      <c r="D55" s="16">
        <f t="shared" si="0"/>
        <v>96364</v>
      </c>
      <c r="E55" s="17">
        <f t="shared" si="1"/>
        <v>4.988711670543336E-2</v>
      </c>
      <c r="F55" s="3"/>
      <c r="G55" s="3"/>
    </row>
    <row r="56" spans="1:7" ht="18" customHeight="1">
      <c r="A56" s="19" t="s">
        <v>52</v>
      </c>
      <c r="B56" s="20">
        <v>17031743</v>
      </c>
      <c r="C56" s="20">
        <v>18374267</v>
      </c>
      <c r="D56" s="20">
        <f t="shared" si="0"/>
        <v>1342524</v>
      </c>
      <c r="E56" s="21">
        <f t="shared" si="1"/>
        <v>7.8824815522404251E-2</v>
      </c>
      <c r="F56" s="3"/>
      <c r="G56" s="3"/>
    </row>
    <row r="57" spans="1:7" ht="18" customHeight="1">
      <c r="A57" s="12" t="s">
        <v>53</v>
      </c>
      <c r="B57" s="16">
        <v>52323110</v>
      </c>
      <c r="C57" s="16">
        <v>49440010</v>
      </c>
      <c r="D57" s="16">
        <f t="shared" si="0"/>
        <v>-2883100</v>
      </c>
      <c r="E57" s="17">
        <f t="shared" si="1"/>
        <v>-5.5101846965900918E-2</v>
      </c>
      <c r="F57" s="3"/>
      <c r="G57" s="3"/>
    </row>
    <row r="58" spans="1:7" ht="18" customHeight="1">
      <c r="A58" s="12" t="s">
        <v>54</v>
      </c>
      <c r="B58" s="16">
        <v>3298507</v>
      </c>
      <c r="C58" s="16">
        <v>3116753</v>
      </c>
      <c r="D58" s="16">
        <f t="shared" si="0"/>
        <v>-181754</v>
      </c>
      <c r="E58" s="17">
        <f t="shared" si="1"/>
        <v>-5.51018991319406E-2</v>
      </c>
      <c r="F58" s="3"/>
      <c r="G58" s="3"/>
    </row>
    <row r="59" spans="1:7" ht="18" customHeight="1">
      <c r="A59" s="12" t="s">
        <v>55</v>
      </c>
      <c r="B59" s="16">
        <v>1931641</v>
      </c>
      <c r="C59" s="16">
        <v>2028005</v>
      </c>
      <c r="D59" s="16">
        <f t="shared" si="0"/>
        <v>96364</v>
      </c>
      <c r="E59" s="17">
        <f t="shared" si="1"/>
        <v>4.988711670543336E-2</v>
      </c>
      <c r="F59" s="3"/>
      <c r="G59" s="3"/>
    </row>
    <row r="60" spans="1:7" ht="18" customHeight="1">
      <c r="A60" s="19" t="s">
        <v>56</v>
      </c>
      <c r="B60" s="20">
        <v>12370494</v>
      </c>
      <c r="C60" s="20">
        <v>14623934</v>
      </c>
      <c r="D60" s="20">
        <f t="shared" si="0"/>
        <v>2253440</v>
      </c>
      <c r="E60" s="21">
        <f t="shared" si="1"/>
        <v>0.18216249084313044</v>
      </c>
      <c r="F60" s="3"/>
      <c r="G60" s="3"/>
    </row>
    <row r="61" spans="1:7" ht="18" customHeight="1">
      <c r="A61" s="12" t="s">
        <v>57</v>
      </c>
      <c r="B61" s="16">
        <v>14868344</v>
      </c>
      <c r="C61" s="16">
        <v>17705363</v>
      </c>
      <c r="D61" s="16">
        <f t="shared" si="0"/>
        <v>2837019</v>
      </c>
      <c r="E61" s="17">
        <f t="shared" si="1"/>
        <v>0.19080934635356836</v>
      </c>
      <c r="F61" s="3"/>
      <c r="G61" s="3"/>
    </row>
    <row r="62" spans="1:7" ht="18" customHeight="1">
      <c r="A62" s="12" t="s">
        <v>58</v>
      </c>
      <c r="B62" s="16">
        <v>4056659</v>
      </c>
      <c r="C62" s="16">
        <v>5356273</v>
      </c>
      <c r="D62" s="16">
        <f t="shared" si="0"/>
        <v>1299614</v>
      </c>
      <c r="E62" s="17">
        <f t="shared" si="1"/>
        <v>0.32036560134830167</v>
      </c>
      <c r="F62" s="3"/>
      <c r="G62" s="3"/>
    </row>
    <row r="63" spans="1:7" ht="18" customHeight="1">
      <c r="A63" s="12" t="s">
        <v>59</v>
      </c>
      <c r="B63" s="16">
        <v>12196759</v>
      </c>
      <c r="C63" s="16">
        <v>11524695</v>
      </c>
      <c r="D63" s="16">
        <f t="shared" si="0"/>
        <v>-672064</v>
      </c>
      <c r="E63" s="17">
        <f t="shared" si="1"/>
        <v>-5.5101851237693553E-2</v>
      </c>
      <c r="F63" s="3"/>
      <c r="G63" s="3"/>
    </row>
    <row r="64" spans="1:7" ht="18" customHeight="1">
      <c r="A64" s="19" t="s">
        <v>60</v>
      </c>
      <c r="B64" s="20">
        <v>1931641</v>
      </c>
      <c r="C64" s="20">
        <v>2028005</v>
      </c>
      <c r="D64" s="20">
        <f t="shared" si="0"/>
        <v>96364</v>
      </c>
      <c r="E64" s="21">
        <f t="shared" si="1"/>
        <v>4.988711670543336E-2</v>
      </c>
      <c r="F64" s="3"/>
      <c r="G64" s="3"/>
    </row>
    <row r="65" spans="1:7" ht="18" customHeight="1">
      <c r="A65" s="9" t="s">
        <v>61</v>
      </c>
      <c r="B65" s="22">
        <f>SUM(B13:B64)</f>
        <v>772656517</v>
      </c>
      <c r="C65" s="22">
        <f>SUM(C13:C64)</f>
        <v>811201912</v>
      </c>
      <c r="D65" s="22">
        <f>SUM(D13:D64)</f>
        <v>38545395</v>
      </c>
      <c r="E65" s="23">
        <f t="shared" si="1"/>
        <v>4.988684383283342E-2</v>
      </c>
      <c r="F65" s="3"/>
      <c r="G65" s="3"/>
    </row>
    <row r="66" spans="1:7" ht="18" customHeight="1">
      <c r="A66" s="12" t="s">
        <v>62</v>
      </c>
      <c r="B66" s="16">
        <v>205921</v>
      </c>
      <c r="C66" s="16">
        <v>216608</v>
      </c>
      <c r="D66" s="16">
        <f>C66-B66</f>
        <v>10687</v>
      </c>
      <c r="E66" s="17">
        <f t="shared" si="1"/>
        <v>5.1898543616241181E-2</v>
      </c>
      <c r="F66" s="3"/>
      <c r="G66" s="3"/>
    </row>
    <row r="67" spans="1:7" ht="18" customHeight="1">
      <c r="A67" s="12" t="s">
        <v>63</v>
      </c>
      <c r="B67" s="16">
        <v>698958</v>
      </c>
      <c r="C67" s="16">
        <v>735231</v>
      </c>
      <c r="D67" s="16">
        <f>C67-B67</f>
        <v>36273</v>
      </c>
      <c r="E67" s="17">
        <f t="shared" si="1"/>
        <v>5.1895822066561938E-2</v>
      </c>
      <c r="F67" s="3"/>
      <c r="G67" s="3"/>
    </row>
    <row r="68" spans="1:7" ht="18" customHeight="1">
      <c r="A68" s="12" t="s">
        <v>64</v>
      </c>
      <c r="B68" s="16">
        <v>381883</v>
      </c>
      <c r="C68" s="16">
        <v>401702</v>
      </c>
      <c r="D68" s="16">
        <f>C68-B68</f>
        <v>19819</v>
      </c>
      <c r="E68" s="17">
        <f t="shared" si="1"/>
        <v>5.1898094442538685E-2</v>
      </c>
      <c r="F68" s="3"/>
      <c r="G68" s="3"/>
    </row>
    <row r="69" spans="1:7" ht="18" customHeight="1">
      <c r="A69" s="12" t="s">
        <v>65</v>
      </c>
      <c r="B69" s="16">
        <v>75000</v>
      </c>
      <c r="C69" s="16">
        <v>75000</v>
      </c>
      <c r="D69" s="16">
        <f>C69-B69</f>
        <v>0</v>
      </c>
      <c r="E69" s="17">
        <f t="shared" si="1"/>
        <v>0</v>
      </c>
      <c r="F69" s="3"/>
      <c r="G69" s="3"/>
    </row>
    <row r="70" spans="1:7" ht="18" customHeight="1">
      <c r="A70" s="19" t="s">
        <v>66</v>
      </c>
      <c r="B70" s="20">
        <v>574721</v>
      </c>
      <c r="C70" s="20">
        <v>604547</v>
      </c>
      <c r="D70" s="20">
        <f>C70-B70</f>
        <v>29826</v>
      </c>
      <c r="E70" s="21">
        <f t="shared" si="1"/>
        <v>5.1896485425101918E-2</v>
      </c>
      <c r="F70" s="3"/>
      <c r="G70" s="3"/>
    </row>
    <row r="71" spans="1:7" ht="18" customHeight="1">
      <c r="A71" s="9" t="s">
        <v>67</v>
      </c>
      <c r="B71" s="22">
        <f>SUM(B66:B70)</f>
        <v>1936483</v>
      </c>
      <c r="C71" s="22">
        <f>SUM(C66:C70)</f>
        <v>2033088</v>
      </c>
      <c r="D71" s="22">
        <f>SUM(D66:D70)</f>
        <v>96605</v>
      </c>
      <c r="E71" s="24">
        <f t="shared" si="1"/>
        <v>4.9886830919765368E-2</v>
      </c>
      <c r="F71" s="3"/>
      <c r="G71" s="3"/>
    </row>
    <row r="72" spans="1:7" ht="18" customHeight="1">
      <c r="A72" s="9" t="s">
        <v>68</v>
      </c>
      <c r="B72" s="22">
        <v>2143000</v>
      </c>
      <c r="C72" s="22">
        <v>2321000</v>
      </c>
      <c r="D72" s="22">
        <f>C72-B72</f>
        <v>178000</v>
      </c>
      <c r="E72" s="24">
        <f>IF(ISERROR(D72/B72),"N/A ",D72/B72)</f>
        <v>8.3061129258049468E-2</v>
      </c>
      <c r="F72" s="3"/>
      <c r="G72" s="3"/>
    </row>
    <row r="73" spans="1:7">
      <c r="A73" s="25"/>
      <c r="B73" s="7"/>
      <c r="C73" s="7"/>
      <c r="E73" s="7"/>
      <c r="F73" s="3"/>
      <c r="G73" s="3"/>
    </row>
    <row r="74" spans="1:7">
      <c r="A74" s="26"/>
    </row>
  </sheetData>
  <mergeCells count="1">
    <mergeCell ref="A4:E4"/>
  </mergeCells>
  <printOptions horizontalCentered="1"/>
  <pageMargins left="0.3" right="0.3" top="0.3" bottom="0.3" header="0" footer="0"/>
  <pageSetup scale="58" orientation="portrait" horizontalDpi="355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589CDF8-5705-41BF-A9A1-66FF254C66D0}"/>
</file>

<file path=customXml/itemProps2.xml><?xml version="1.0" encoding="utf-8"?>
<ds:datastoreItem xmlns:ds="http://schemas.openxmlformats.org/officeDocument/2006/customXml" ds:itemID="{A8A09DF6-D8D7-454C-ADA1-534FA1B4DF7F}"/>
</file>

<file path=customXml/itemProps3.xml><?xml version="1.0" encoding="utf-8"?>
<ds:datastoreItem xmlns:ds="http://schemas.openxmlformats.org/officeDocument/2006/customXml" ds:itemID="{77B8D8AD-53F5-4D47-B06F-9004D718AE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Adult</vt:lpstr>
      <vt:lpstr>Adult!Print_Area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Donnelly.Evan</cp:lastModifiedBy>
  <cp:lastPrinted>2016-02-17T16:17:45Z</cp:lastPrinted>
  <dcterms:created xsi:type="dcterms:W3CDTF">2015-02-11T13:45:45Z</dcterms:created>
  <dcterms:modified xsi:type="dcterms:W3CDTF">2016-02-17T16:17:50Z</dcterms:modified>
</cp:coreProperties>
</file>