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23940" windowHeight="5565"/>
  </bookViews>
  <sheets>
    <sheet name="Youth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_xlnm.Database">#REF!</definedName>
    <definedName name="FORFM">#REF!</definedName>
    <definedName name="_xlnm.Print_Area" localSheetId="0">Youth!$A$1:$E$72</definedName>
    <definedName name="_xlnm.Print_Area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E72" i="1" l="1"/>
  <c r="D72" i="1"/>
  <c r="D71" i="1"/>
  <c r="E71" i="1" s="1"/>
  <c r="C70" i="1"/>
  <c r="B70" i="1"/>
  <c r="D69" i="1"/>
  <c r="E69" i="1" s="1"/>
  <c r="D68" i="1"/>
  <c r="E68" i="1" s="1"/>
  <c r="D67" i="1"/>
  <c r="E67" i="1" s="1"/>
  <c r="E66" i="1"/>
  <c r="D66" i="1"/>
  <c r="D65" i="1"/>
  <c r="C64" i="1"/>
  <c r="C10" i="1" s="1"/>
  <c r="C8" i="1" s="1"/>
  <c r="B64" i="1"/>
  <c r="D63" i="1"/>
  <c r="E63" i="1" s="1"/>
  <c r="D62" i="1"/>
  <c r="E62" i="1" s="1"/>
  <c r="D61" i="1"/>
  <c r="E61" i="1" s="1"/>
  <c r="D60" i="1"/>
  <c r="E60" i="1" s="1"/>
  <c r="D59" i="1"/>
  <c r="E59" i="1" s="1"/>
  <c r="E58" i="1"/>
  <c r="D58" i="1"/>
  <c r="D57" i="1"/>
  <c r="E57" i="1" s="1"/>
  <c r="E56" i="1"/>
  <c r="D56" i="1"/>
  <c r="D55" i="1"/>
  <c r="E55" i="1" s="1"/>
  <c r="D54" i="1"/>
  <c r="E54" i="1" s="1"/>
  <c r="D53" i="1"/>
  <c r="E53" i="1" s="1"/>
  <c r="D52" i="1"/>
  <c r="E52" i="1" s="1"/>
  <c r="D51" i="1"/>
  <c r="E51" i="1" s="1"/>
  <c r="E50" i="1"/>
  <c r="D50" i="1"/>
  <c r="D49" i="1"/>
  <c r="E49" i="1" s="1"/>
  <c r="E48" i="1"/>
  <c r="D48" i="1"/>
  <c r="D47" i="1"/>
  <c r="E47" i="1" s="1"/>
  <c r="D46" i="1"/>
  <c r="E46" i="1" s="1"/>
  <c r="D45" i="1"/>
  <c r="E45" i="1" s="1"/>
  <c r="D44" i="1"/>
  <c r="E44" i="1" s="1"/>
  <c r="D43" i="1"/>
  <c r="E43" i="1" s="1"/>
  <c r="E42" i="1"/>
  <c r="D42" i="1"/>
  <c r="D41" i="1"/>
  <c r="E41" i="1" s="1"/>
  <c r="E40" i="1"/>
  <c r="D40" i="1"/>
  <c r="D39" i="1"/>
  <c r="E39" i="1" s="1"/>
  <c r="D38" i="1"/>
  <c r="E38" i="1" s="1"/>
  <c r="D37" i="1"/>
  <c r="E37" i="1" s="1"/>
  <c r="D36" i="1"/>
  <c r="E36" i="1" s="1"/>
  <c r="D35" i="1"/>
  <c r="E35" i="1" s="1"/>
  <c r="E34" i="1"/>
  <c r="D34" i="1"/>
  <c r="D33" i="1"/>
  <c r="E33" i="1" s="1"/>
  <c r="E32" i="1"/>
  <c r="D32" i="1"/>
  <c r="D31" i="1"/>
  <c r="E31" i="1" s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E24" i="1"/>
  <c r="D24" i="1"/>
  <c r="D23" i="1"/>
  <c r="E23" i="1" s="1"/>
  <c r="D22" i="1"/>
  <c r="E22" i="1" s="1"/>
  <c r="D21" i="1"/>
  <c r="E21" i="1" s="1"/>
  <c r="D20" i="1"/>
  <c r="E20" i="1" s="1"/>
  <c r="D19" i="1"/>
  <c r="E19" i="1" s="1"/>
  <c r="E18" i="1"/>
  <c r="D18" i="1"/>
  <c r="D17" i="1"/>
  <c r="E17" i="1" s="1"/>
  <c r="E16" i="1"/>
  <c r="D16" i="1"/>
  <c r="D15" i="1"/>
  <c r="E15" i="1" s="1"/>
  <c r="D14" i="1"/>
  <c r="E14" i="1" s="1"/>
  <c r="D13" i="1"/>
  <c r="E13" i="1" s="1"/>
  <c r="D12" i="1"/>
  <c r="E12" i="1" s="1"/>
  <c r="B10" i="1"/>
  <c r="B8" i="1" s="1"/>
  <c r="D70" i="1" l="1"/>
  <c r="E70" i="1" s="1"/>
  <c r="E65" i="1"/>
  <c r="D64" i="1"/>
  <c r="E64" i="1" s="1"/>
  <c r="D10" i="1" l="1"/>
  <c r="D8" i="1" s="1"/>
  <c r="E8" i="1" s="1"/>
  <c r="E10" i="1" l="1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<sst xmlns="http://schemas.openxmlformats.org/spreadsheetml/2006/main" count="72" uniqueCount="72">
  <si>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</si>
  <si>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</si>
  <si>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WIOA Youth Activities State Allotments</t>
  </si>
  <si>
    <t>Comparison of PY 2015 Allotments vs PY 2014 Allotments</t>
  </si>
  <si>
    <t>State</t>
  </si>
  <si>
    <t>PY 2014</t>
  </si>
  <si>
    <t>PY 2015</t>
  </si>
  <si>
    <t>Difference</t>
  </si>
  <si>
    <t>% Difference</t>
  </si>
  <si>
    <t>Total with Evaluations</t>
  </si>
  <si>
    <t>Total (WIOA Youth Activities)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</si>
  <si>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</si>
  <si>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</si>
  <si>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</si>
  <si>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</si>
  <si>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</si>
  <si>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</si>
  <si>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</si>
  <si>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</si>
  <si>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</si>
  <si>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</si>
  <si>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</si>
  <si>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</si>
  <si>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</si>
  <si>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</si>
  <si>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</si>
  <si>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</si>
  <si>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</si>
  <si>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</si>
  <si>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</si>
  <si>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</si>
  <si>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</si>
  <si>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</si>
  <si>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</si>
  <si>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</si>
  <si>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</si>
  <si>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</si>
  <si>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</si>
  <si>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</si>
  <si>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</si>
  <si>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</si>
  <si>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</si>
  <si>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</si>
  <si>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</si>
  <si>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</si>
  <si>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</si>
  <si>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</si>
  <si>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</si>
  <si>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</si>
  <si>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</si>
  <si>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</si>
  <si>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</si>
  <si>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</si>
  <si>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</si>
  <si>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</si>
  <si>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</si>
  <si>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</si>
  <si>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</si>
  <si>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</si>
  <si>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</si>
  <si>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</si>
  <si>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</si>
  <si>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</si>
  <si>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</si>
  <si>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</si>
  <si>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</si>
  <si>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</si>
  <si>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</si>
  <si>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</si>
  <si>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</si>
  <si>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</si>
  <si>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Evaluations set 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</si>
</sst>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1">
    <font>
      <sz val="10"/>
      <name val="Arial"/>
    </font>
    <font>
      <sz val="12"/>
      <name val="Arial"/>
    </font>
    <font>
      <sz val="10"/>
      <name val="Arial"/>
    </font>
    <font>
      <sz val="10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b/>
      <sz val="14"/>
      <name val="SWISS"/>
    </font>
    <font>
      <sz val="10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9">
    <xf numFmtId="0" fontId="0" fillId="0" borderId="0"/>
    <xf numFmtId="0" fontId="1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5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>
      <alignment vertical="top"/>
    </xf>
    <xf numFmtId="0" fontId="2" fillId="0" borderId="0">
      <alignment vertical="top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 applyFill="1"/>
    <xf numFmtId="0" fontId="4" fillId="0" borderId="0" xfId="1" applyFont="1" applyFill="1" applyAlignment="1" applyProtection="1">
      <alignment horizontal="centerContinuous"/>
    </xf>
    <xf numFmtId="0" fontId="5" fillId="0" borderId="0" xfId="1" applyFont="1" applyFill="1" applyAlignment="1" applyProtection="1">
      <alignment horizontal="centerContinuous"/>
    </xf>
    <xf numFmtId="0" fontId="6" fillId="0" borderId="0" xfId="1" applyFont="1" applyFill="1" applyAlignment="1" applyProtection="1">
      <alignment horizontal="centerContinuous"/>
    </xf>
    <xf numFmtId="0" fontId="5" fillId="0" borderId="0" xfId="1" applyFont="1" applyFill="1" applyProtection="1"/>
    <xf numFmtId="0" fontId="6" fillId="0" borderId="1" xfId="1" applyFont="1" applyFill="1" applyBorder="1" applyProtection="1"/>
    <xf numFmtId="0" fontId="6" fillId="0" borderId="1" xfId="1" applyFont="1" applyFill="1" applyBorder="1" applyAlignment="1" applyProtection="1">
      <alignment horizontal="center" wrapText="1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Protection="1"/>
    <xf numFmtId="5" fontId="7" fillId="0" borderId="0" xfId="1" applyNumberFormat="1" applyFont="1" applyFill="1" applyBorder="1" applyProtection="1"/>
    <xf numFmtId="10" fontId="7" fillId="0" borderId="0" xfId="1" applyNumberFormat="1" applyFont="1" applyFill="1" applyBorder="1" applyProtection="1"/>
    <xf numFmtId="0" fontId="5" fillId="0" borderId="0" xfId="1" applyFont="1" applyFill="1" applyBorder="1" applyProtection="1"/>
    <xf numFmtId="0" fontId="7" fillId="0" borderId="0" xfId="1" applyFont="1" applyFill="1" applyBorder="1" applyProtection="1"/>
    <xf numFmtId="37" fontId="5" fillId="0" borderId="0" xfId="1" applyNumberFormat="1" applyFont="1" applyFill="1" applyBorder="1" applyProtection="1"/>
    <xf numFmtId="10" fontId="5" fillId="0" borderId="0" xfId="1" applyNumberFormat="1" applyFont="1" applyFill="1" applyBorder="1" applyProtection="1"/>
    <xf numFmtId="0" fontId="6" fillId="0" borderId="2" xfId="1" applyFont="1" applyFill="1" applyBorder="1" applyProtection="1"/>
    <xf numFmtId="37" fontId="5" fillId="0" borderId="2" xfId="1" applyNumberFormat="1" applyFont="1" applyFill="1" applyBorder="1" applyProtection="1"/>
    <xf numFmtId="10" fontId="5" fillId="0" borderId="2" xfId="1" applyNumberFormat="1" applyFont="1" applyFill="1" applyBorder="1" applyProtection="1"/>
    <xf numFmtId="37" fontId="6" fillId="0" borderId="1" xfId="1" applyNumberFormat="1" applyFont="1" applyFill="1" applyBorder="1" applyProtection="1"/>
    <xf numFmtId="10" fontId="6" fillId="0" borderId="1" xfId="1" applyNumberFormat="1" applyFont="1" applyFill="1" applyBorder="1" applyProtection="1"/>
    <xf numFmtId="10" fontId="6" fillId="0" borderId="1" xfId="1" applyNumberFormat="1" applyFont="1" applyFill="1" applyBorder="1" applyAlignment="1" applyProtection="1">
      <alignment horizontal="right"/>
    </xf>
    <xf numFmtId="37" fontId="7" fillId="0" borderId="1" xfId="1" applyNumberFormat="1" applyFont="1" applyFill="1" applyBorder="1" applyProtection="1"/>
    <xf numFmtId="10" fontId="7" fillId="0" borderId="1" xfId="1" applyNumberFormat="1" applyFont="1" applyFill="1" applyBorder="1" applyProtection="1"/>
    <xf numFmtId="37" fontId="9" fillId="0" borderId="0" xfId="1" applyNumberFormat="1" applyFont="1" applyFill="1" applyProtection="1"/>
    <xf numFmtId="164" fontId="9" fillId="0" borderId="0" xfId="1" applyNumberFormat="1" applyFont="1" applyFill="1" applyProtection="1"/>
    <xf numFmtId="0" fontId="7" fillId="0" borderId="0" xfId="1" quotePrefix="1" applyFont="1" applyFill="1" applyAlignment="1" applyProtection="1">
      <alignment horizontal="center"/>
    </xf>
    <xf numFmtId="0" fontId="8" fillId="0" borderId="0" xfId="1" applyFont="1" applyFill="1" applyAlignment="1" applyProtection="1">
      <alignment horizontal="center" wrapText="1"/>
    </xf>
    <xf numFmtId="0" fontId="1" fillId="0" borderId="0" xfId="1" applyFill="1" applyAlignment="1">
      <alignment horizontal="center" wrapText="1"/>
    </xf>
  </cellXfs>
  <cellStyles count="19">
    <cellStyle name="Comma [0] 2" xfId="2"/>
    <cellStyle name="Comma [0] 3" xfId="3"/>
    <cellStyle name="Comma0" xfId="4"/>
    <cellStyle name="Currency [0] 2" xfId="5"/>
    <cellStyle name="Currency [0] 3" xfId="6"/>
    <cellStyle name="Currency [0] 4" xfId="7"/>
    <cellStyle name="Currency [0] 5" xfId="8"/>
    <cellStyle name="Currency0" xfId="9"/>
    <cellStyle name="Date" xfId="10"/>
    <cellStyle name="Fixed" xfId="11"/>
    <cellStyle name="Normal" xfId="0" builtinId="0"/>
    <cellStyle name="Normal 2" xfId="12"/>
    <cellStyle name="Normal 3" xfId="13"/>
    <cellStyle name="Normal 4" xfId="14"/>
    <cellStyle name="Normal 5" xfId="15"/>
    <cellStyle name="Normal 6" xfId="1"/>
    <cellStyle name="Normal 7" xfId="16"/>
    <cellStyle name="Percent 2" xfId="17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4" tint="0.39997558519241921"/>
    <pageSetUpPr fitToPage="1"/>
  </sheetPr>
  <dimension ref="A1:J74"/>
  <sheetViews>
    <sheetView tabSelected="1" zoomScale="85" zoomScaleNormal="85" workbookViewId="0"/>
  </sheetViews>
  <sheetFormatPr defaultColWidth="12.5703125" defaultRowHeight="15"/>
  <cols>
    <col min="1" max="1" width="35" style="1" customWidth="1"/>
    <col min="2" max="2" width="18" style="1" customWidth="1"/>
    <col min="3" max="3" width="18.85546875" style="1" customWidth="1"/>
    <col min="4" max="4" width="18.28515625" style="1" customWidth="1"/>
    <col min="5" max="5" width="17.28515625" style="1" customWidth="1"/>
    <col min="6" max="16384" width="12.5703125" style="1"/>
  </cols>
  <sheetData>
    <row r="1" spans="1:10">
      <c r="A1" s="2" t="s">
        <v>0</v>
      </c>
      <c r="B1" s="3"/>
      <c r="C1" s="3"/>
      <c r="D1" s="3"/>
      <c r="E1" s="3"/>
    </row>
    <row r="2" spans="1:10">
      <c r="A2" s="2" t="s">
        <v>1</v>
      </c>
      <c r="B2" s="3"/>
      <c r="C2" s="3"/>
      <c r="D2" s="3"/>
      <c r="E2" s="3"/>
    </row>
    <row r="3" spans="1:10" ht="15.75">
      <c r="A3" s="4" t="s">
        <v>2</v>
      </c>
      <c r="B3" s="3"/>
      <c r="C3" s="3"/>
      <c r="D3" s="3"/>
      <c r="E3" s="3"/>
      <c r="F3" s="26"/>
      <c r="G3" s="26"/>
      <c r="H3" s="26"/>
      <c r="I3" s="26"/>
      <c r="J3" s="26"/>
    </row>
    <row r="4" spans="1:10" ht="15.75">
      <c r="A4" s="27" t="s">
        <v>3</v>
      </c>
      <c r="B4" s="28"/>
      <c r="C4" s="28"/>
      <c r="D4" s="28"/>
      <c r="E4" s="28"/>
    </row>
    <row r="5" spans="1:10" ht="15.7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5.75">
      <c r="A6" s="6" t="s">
        <v>4</v>
      </c>
      <c r="B6" s="7" t="s">
        <v>5</v>
      </c>
      <c r="C6" s="7" t="s">
        <v>6</v>
      </c>
      <c r="D6" s="8" t="s">
        <v>7</v>
      </c>
      <c r="E6" s="8" t="s">
        <v>8</v>
      </c>
    </row>
    <row r="7" spans="1:10" ht="9.75" customHeight="1">
      <c r="A7" s="9"/>
      <c r="B7" s="9"/>
      <c r="C7" s="9"/>
      <c r="D7" s="9"/>
      <c r="E7" s="9"/>
    </row>
    <row r="8" spans="1:10" ht="18" customHeight="1">
      <c r="A8" s="9" t="s">
        <v>9</v>
      </c>
      <c r="B8" s="10">
        <f>B10+B72</f>
        <v>820430000</v>
      </c>
      <c r="C8" s="10">
        <f>C10+C72</f>
        <v>831842000</v>
      </c>
      <c r="D8" s="10">
        <f>D10+D72</f>
        <v>11412000</v>
      </c>
      <c r="E8" s="11">
        <f>D8/B8</f>
        <v>1.3909779018319662E-2</v>
      </c>
    </row>
    <row r="9" spans="1:10" ht="9.75" customHeight="1">
      <c r="A9" s="9"/>
      <c r="B9" s="9"/>
      <c r="C9" s="9"/>
      <c r="D9" s="9"/>
      <c r="E9" s="9"/>
    </row>
    <row r="10" spans="1:10" ht="15.75">
      <c r="A10" s="9" t="s">
        <v>10</v>
      </c>
      <c r="B10" s="10">
        <f>B64+B70+B71</f>
        <v>818169000</v>
      </c>
      <c r="C10" s="10">
        <f>C64+C70+C71</f>
        <v>829547000</v>
      </c>
      <c r="D10" s="10">
        <f>D64+D70+D71</f>
        <v>11378000</v>
      </c>
      <c r="E10" s="11">
        <f>D10/B10</f>
        <v>1.3906662315487386E-2</v>
      </c>
    </row>
    <row r="11" spans="1:10" ht="9.75" customHeight="1">
      <c r="A11" s="12"/>
      <c r="B11" s="13"/>
      <c r="C11" s="13"/>
      <c r="D11" s="13"/>
      <c r="E11" s="13"/>
    </row>
    <row r="12" spans="1:10" ht="18" customHeight="1">
      <c r="A12" s="9" t="s">
        <v>11</v>
      </c>
      <c r="B12" s="14">
        <v>10363134</v>
      </c>
      <c r="C12" s="14">
        <v>10973635</v>
      </c>
      <c r="D12" s="14">
        <f t="shared" ref="D12:D63" si="0">C12-B12</f>
        <v>610501</v>
      </c>
      <c r="E12" s="15">
        <f t="shared" ref="E12:E71" si="1">D12/B12</f>
        <v>5.8910846853857141E-2</v>
      </c>
    </row>
    <row r="13" spans="1:10" ht="18" customHeight="1">
      <c r="A13" s="9" t="s">
        <v>12</v>
      </c>
      <c r="B13" s="14">
        <v>2009628</v>
      </c>
      <c r="C13" s="14">
        <v>2037653</v>
      </c>
      <c r="D13" s="14">
        <f t="shared" si="0"/>
        <v>28025</v>
      </c>
      <c r="E13" s="15">
        <f t="shared" si="1"/>
        <v>1.3945367003246372E-2</v>
      </c>
    </row>
    <row r="14" spans="1:10" ht="18" customHeight="1">
      <c r="A14" s="9" t="s">
        <v>13</v>
      </c>
      <c r="B14" s="14">
        <v>16873353</v>
      </c>
      <c r="C14" s="14">
        <v>18380399</v>
      </c>
      <c r="D14" s="14">
        <f t="shared" si="0"/>
        <v>1507046</v>
      </c>
      <c r="E14" s="15">
        <f t="shared" si="1"/>
        <v>8.9315146787956129E-2</v>
      </c>
    </row>
    <row r="15" spans="1:10" ht="18" customHeight="1">
      <c r="A15" s="16" t="s">
        <v>14</v>
      </c>
      <c r="B15" s="17">
        <v>6814031</v>
      </c>
      <c r="C15" s="17">
        <v>7694400</v>
      </c>
      <c r="D15" s="17">
        <f t="shared" si="0"/>
        <v>880369</v>
      </c>
      <c r="E15" s="18">
        <f t="shared" si="1"/>
        <v>0.12919944156403163</v>
      </c>
    </row>
    <row r="16" spans="1:10" ht="18" customHeight="1">
      <c r="A16" s="9" t="s">
        <v>15</v>
      </c>
      <c r="B16" s="14">
        <v>119122833</v>
      </c>
      <c r="C16" s="14">
        <v>120707084</v>
      </c>
      <c r="D16" s="14">
        <f t="shared" si="0"/>
        <v>1584251</v>
      </c>
      <c r="E16" s="15">
        <f t="shared" si="1"/>
        <v>1.3299305935747852E-2</v>
      </c>
    </row>
    <row r="17" spans="1:5" ht="18" customHeight="1">
      <c r="A17" s="9" t="s">
        <v>16</v>
      </c>
      <c r="B17" s="14">
        <v>12414406</v>
      </c>
      <c r="C17" s="14">
        <v>11835030</v>
      </c>
      <c r="D17" s="14">
        <f t="shared" si="0"/>
        <v>-579376</v>
      </c>
      <c r="E17" s="15">
        <f t="shared" si="1"/>
        <v>-4.6669651371157028E-2</v>
      </c>
    </row>
    <row r="18" spans="1:5" ht="18" customHeight="1">
      <c r="A18" s="9" t="s">
        <v>17</v>
      </c>
      <c r="B18" s="14">
        <v>9398657</v>
      </c>
      <c r="C18" s="14">
        <v>9634681</v>
      </c>
      <c r="D18" s="14">
        <f t="shared" si="0"/>
        <v>236024</v>
      </c>
      <c r="E18" s="15">
        <f t="shared" si="1"/>
        <v>2.5112524055298537E-2</v>
      </c>
    </row>
    <row r="19" spans="1:5" ht="18" customHeight="1">
      <c r="A19" s="16" t="s">
        <v>18</v>
      </c>
      <c r="B19" s="17">
        <v>2009628</v>
      </c>
      <c r="C19" s="17">
        <v>2037653</v>
      </c>
      <c r="D19" s="17">
        <f t="shared" si="0"/>
        <v>28025</v>
      </c>
      <c r="E19" s="18">
        <f t="shared" si="1"/>
        <v>1.3945367003246372E-2</v>
      </c>
    </row>
    <row r="20" spans="1:5" ht="18" customHeight="1">
      <c r="A20" s="9" t="s">
        <v>19</v>
      </c>
      <c r="B20" s="14">
        <v>2216117</v>
      </c>
      <c r="C20" s="14">
        <v>2329955</v>
      </c>
      <c r="D20" s="14">
        <f t="shared" si="0"/>
        <v>113838</v>
      </c>
      <c r="E20" s="15">
        <f t="shared" si="1"/>
        <v>5.1368226497066717E-2</v>
      </c>
    </row>
    <row r="21" spans="1:5" ht="18" customHeight="1">
      <c r="A21" s="9" t="s">
        <v>20</v>
      </c>
      <c r="B21" s="14">
        <v>45067004</v>
      </c>
      <c r="C21" s="14">
        <v>42774978</v>
      </c>
      <c r="D21" s="14">
        <f t="shared" si="0"/>
        <v>-2292026</v>
      </c>
      <c r="E21" s="15">
        <f t="shared" si="1"/>
        <v>-5.0858184404714367E-2</v>
      </c>
    </row>
    <row r="22" spans="1:5" ht="18" customHeight="1">
      <c r="A22" s="9" t="s">
        <v>21</v>
      </c>
      <c r="B22" s="14">
        <v>27467948</v>
      </c>
      <c r="C22" s="14">
        <v>27630735</v>
      </c>
      <c r="D22" s="14">
        <f t="shared" si="0"/>
        <v>162787</v>
      </c>
      <c r="E22" s="15">
        <f t="shared" si="1"/>
        <v>5.9264346939931585E-3</v>
      </c>
    </row>
    <row r="23" spans="1:5" ht="18" customHeight="1">
      <c r="A23" s="16" t="s">
        <v>22</v>
      </c>
      <c r="B23" s="17">
        <v>2049527</v>
      </c>
      <c r="C23" s="17">
        <v>2037653</v>
      </c>
      <c r="D23" s="17">
        <f t="shared" si="0"/>
        <v>-11874</v>
      </c>
      <c r="E23" s="18">
        <f t="shared" si="1"/>
        <v>-5.7935318734517773E-3</v>
      </c>
    </row>
    <row r="24" spans="1:5" ht="18" customHeight="1">
      <c r="A24" s="9" t="s">
        <v>23</v>
      </c>
      <c r="B24" s="14">
        <v>3414748</v>
      </c>
      <c r="C24" s="14">
        <v>3116131</v>
      </c>
      <c r="D24" s="14">
        <f t="shared" si="0"/>
        <v>-298617</v>
      </c>
      <c r="E24" s="15">
        <f t="shared" si="1"/>
        <v>-8.7449205622201112E-2</v>
      </c>
    </row>
    <row r="25" spans="1:5" ht="18" customHeight="1">
      <c r="A25" s="9" t="s">
        <v>24</v>
      </c>
      <c r="B25" s="14">
        <v>38093547</v>
      </c>
      <c r="C25" s="14">
        <v>42336174</v>
      </c>
      <c r="D25" s="14">
        <f t="shared" si="0"/>
        <v>4242627</v>
      </c>
      <c r="E25" s="15">
        <f t="shared" si="1"/>
        <v>0.11137390277676164</v>
      </c>
    </row>
    <row r="26" spans="1:5" ht="18" customHeight="1">
      <c r="A26" s="9" t="s">
        <v>25</v>
      </c>
      <c r="B26" s="14">
        <v>17756443</v>
      </c>
      <c r="C26" s="14">
        <v>16203657</v>
      </c>
      <c r="D26" s="14">
        <f t="shared" si="0"/>
        <v>-1552786</v>
      </c>
      <c r="E26" s="15">
        <f t="shared" si="1"/>
        <v>-8.744915859555881E-2</v>
      </c>
    </row>
    <row r="27" spans="1:5" ht="18" customHeight="1">
      <c r="A27" s="16" t="s">
        <v>26</v>
      </c>
      <c r="B27" s="17">
        <v>4739579</v>
      </c>
      <c r="C27" s="17">
        <v>4781261</v>
      </c>
      <c r="D27" s="17">
        <f t="shared" si="0"/>
        <v>41682</v>
      </c>
      <c r="E27" s="18">
        <f t="shared" si="1"/>
        <v>8.7944519966857808E-3</v>
      </c>
    </row>
    <row r="28" spans="1:5" ht="18" customHeight="1">
      <c r="A28" s="9" t="s">
        <v>27</v>
      </c>
      <c r="B28" s="14">
        <v>5398508</v>
      </c>
      <c r="C28" s="14">
        <v>5370179</v>
      </c>
      <c r="D28" s="14">
        <f t="shared" si="0"/>
        <v>-28329</v>
      </c>
      <c r="E28" s="15">
        <f t="shared" si="1"/>
        <v>-5.2475609927780048E-3</v>
      </c>
    </row>
    <row r="29" spans="1:5" ht="18" customHeight="1">
      <c r="A29" s="9" t="s">
        <v>28</v>
      </c>
      <c r="B29" s="14">
        <v>12118913</v>
      </c>
      <c r="C29" s="14">
        <v>13717594</v>
      </c>
      <c r="D29" s="14">
        <f t="shared" si="0"/>
        <v>1598681</v>
      </c>
      <c r="E29" s="15">
        <f t="shared" si="1"/>
        <v>0.13191620403579099</v>
      </c>
    </row>
    <row r="30" spans="1:5" ht="18" customHeight="1">
      <c r="A30" s="9" t="s">
        <v>29</v>
      </c>
      <c r="B30" s="14">
        <v>9327194</v>
      </c>
      <c r="C30" s="14">
        <v>9194017</v>
      </c>
      <c r="D30" s="14">
        <f t="shared" si="0"/>
        <v>-133177</v>
      </c>
      <c r="E30" s="15">
        <f t="shared" si="1"/>
        <v>-1.4278356384567535E-2</v>
      </c>
    </row>
    <row r="31" spans="1:5" ht="18" customHeight="1">
      <c r="A31" s="16" t="s">
        <v>30</v>
      </c>
      <c r="B31" s="17">
        <v>3244888</v>
      </c>
      <c r="C31" s="17">
        <v>3214985</v>
      </c>
      <c r="D31" s="17">
        <f t="shared" si="0"/>
        <v>-29903</v>
      </c>
      <c r="E31" s="18">
        <f t="shared" si="1"/>
        <v>-9.2154182209062373E-3</v>
      </c>
    </row>
    <row r="32" spans="1:5" ht="18" customHeight="1">
      <c r="A32" s="9" t="s">
        <v>31</v>
      </c>
      <c r="B32" s="14">
        <v>11989592</v>
      </c>
      <c r="C32" s="14">
        <v>12364002</v>
      </c>
      <c r="D32" s="14">
        <f t="shared" si="0"/>
        <v>374410</v>
      </c>
      <c r="E32" s="15">
        <f t="shared" si="1"/>
        <v>3.1227918347847033E-2</v>
      </c>
    </row>
    <row r="33" spans="1:5" ht="18" customHeight="1">
      <c r="A33" s="9" t="s">
        <v>32</v>
      </c>
      <c r="B33" s="14">
        <v>14507221</v>
      </c>
      <c r="C33" s="14">
        <v>16504685</v>
      </c>
      <c r="D33" s="14">
        <f t="shared" si="0"/>
        <v>1997464</v>
      </c>
      <c r="E33" s="15">
        <f t="shared" si="1"/>
        <v>0.13768756952141281</v>
      </c>
    </row>
    <row r="34" spans="1:5" ht="18" customHeight="1">
      <c r="A34" s="9" t="s">
        <v>33</v>
      </c>
      <c r="B34" s="14">
        <v>30072831</v>
      </c>
      <c r="C34" s="14">
        <v>31250104</v>
      </c>
      <c r="D34" s="14">
        <f t="shared" si="0"/>
        <v>1177273</v>
      </c>
      <c r="E34" s="15">
        <f t="shared" si="1"/>
        <v>3.9147395202001438E-2</v>
      </c>
    </row>
    <row r="35" spans="1:5" ht="18" customHeight="1">
      <c r="A35" s="16" t="s">
        <v>34</v>
      </c>
      <c r="B35" s="17">
        <v>9947978</v>
      </c>
      <c r="C35" s="17">
        <v>9078036</v>
      </c>
      <c r="D35" s="17">
        <f t="shared" si="0"/>
        <v>-869942</v>
      </c>
      <c r="E35" s="18">
        <f t="shared" si="1"/>
        <v>-8.7449127852916447E-2</v>
      </c>
    </row>
    <row r="36" spans="1:5" ht="18" customHeight="1">
      <c r="A36" s="9" t="s">
        <v>35</v>
      </c>
      <c r="B36" s="14">
        <v>9200818</v>
      </c>
      <c r="C36" s="14">
        <v>9151084</v>
      </c>
      <c r="D36" s="14">
        <f t="shared" si="0"/>
        <v>-49734</v>
      </c>
      <c r="E36" s="15">
        <f t="shared" si="1"/>
        <v>-5.4053889556341618E-3</v>
      </c>
    </row>
    <row r="37" spans="1:5" ht="18" customHeight="1">
      <c r="A37" s="9" t="s">
        <v>36</v>
      </c>
      <c r="B37" s="14">
        <v>12877148</v>
      </c>
      <c r="C37" s="14">
        <v>14228439</v>
      </c>
      <c r="D37" s="14">
        <f t="shared" si="0"/>
        <v>1351291</v>
      </c>
      <c r="E37" s="15">
        <f t="shared" si="1"/>
        <v>0.10493713359510973</v>
      </c>
    </row>
    <row r="38" spans="1:5" ht="18" customHeight="1">
      <c r="A38" s="9" t="s">
        <v>37</v>
      </c>
      <c r="B38" s="14">
        <v>2152132</v>
      </c>
      <c r="C38" s="14">
        <v>2152782</v>
      </c>
      <c r="D38" s="14">
        <f t="shared" si="0"/>
        <v>650</v>
      </c>
      <c r="E38" s="15">
        <f t="shared" si="1"/>
        <v>3.0202608390191677E-4</v>
      </c>
    </row>
    <row r="39" spans="1:5" ht="18" customHeight="1">
      <c r="A39" s="16" t="s">
        <v>38</v>
      </c>
      <c r="B39" s="17">
        <v>2394620</v>
      </c>
      <c r="C39" s="17">
        <v>2425096</v>
      </c>
      <c r="D39" s="17">
        <f t="shared" si="0"/>
        <v>30476</v>
      </c>
      <c r="E39" s="18">
        <f t="shared" si="1"/>
        <v>1.2726862717257852E-2</v>
      </c>
    </row>
    <row r="40" spans="1:5" ht="18" customHeight="1">
      <c r="A40" s="9" t="s">
        <v>39</v>
      </c>
      <c r="B40" s="14">
        <v>8865521</v>
      </c>
      <c r="C40" s="14">
        <v>9034617</v>
      </c>
      <c r="D40" s="14">
        <f t="shared" si="0"/>
        <v>169096</v>
      </c>
      <c r="E40" s="15">
        <f t="shared" si="1"/>
        <v>1.907344193307985E-2</v>
      </c>
    </row>
    <row r="41" spans="1:5" ht="18" customHeight="1">
      <c r="A41" s="9" t="s">
        <v>40</v>
      </c>
      <c r="B41" s="14">
        <v>2200035</v>
      </c>
      <c r="C41" s="14">
        <v>2037653</v>
      </c>
      <c r="D41" s="14">
        <f t="shared" si="0"/>
        <v>-162382</v>
      </c>
      <c r="E41" s="15">
        <f t="shared" si="1"/>
        <v>-7.3808825768680947E-2</v>
      </c>
    </row>
    <row r="42" spans="1:5" ht="18" customHeight="1">
      <c r="A42" s="9" t="s">
        <v>41</v>
      </c>
      <c r="B42" s="14">
        <v>25513414</v>
      </c>
      <c r="C42" s="14">
        <v>23282287</v>
      </c>
      <c r="D42" s="14">
        <f t="shared" si="0"/>
        <v>-2231127</v>
      </c>
      <c r="E42" s="15">
        <f t="shared" si="1"/>
        <v>-8.7449174775277042E-2</v>
      </c>
    </row>
    <row r="43" spans="1:5" ht="18" customHeight="1">
      <c r="A43" s="16" t="s">
        <v>42</v>
      </c>
      <c r="B43" s="17">
        <v>4625925</v>
      </c>
      <c r="C43" s="17">
        <v>5249778</v>
      </c>
      <c r="D43" s="17">
        <f t="shared" si="0"/>
        <v>623853</v>
      </c>
      <c r="E43" s="18">
        <f t="shared" si="1"/>
        <v>0.13486016310251464</v>
      </c>
    </row>
    <row r="44" spans="1:5" ht="18" customHeight="1">
      <c r="A44" s="9" t="s">
        <v>43</v>
      </c>
      <c r="B44" s="14">
        <v>52011703</v>
      </c>
      <c r="C44" s="14">
        <v>52128262</v>
      </c>
      <c r="D44" s="14">
        <f t="shared" si="0"/>
        <v>116559</v>
      </c>
      <c r="E44" s="15">
        <f t="shared" si="1"/>
        <v>2.2410148731334561E-3</v>
      </c>
    </row>
    <row r="45" spans="1:5" ht="18" customHeight="1">
      <c r="A45" s="9" t="s">
        <v>44</v>
      </c>
      <c r="B45" s="14">
        <v>28871997</v>
      </c>
      <c r="C45" s="14">
        <v>26347165</v>
      </c>
      <c r="D45" s="14">
        <f t="shared" si="0"/>
        <v>-2524832</v>
      </c>
      <c r="E45" s="15">
        <f t="shared" si="1"/>
        <v>-8.7449163977122879E-2</v>
      </c>
    </row>
    <row r="46" spans="1:5" ht="18" customHeight="1">
      <c r="A46" s="9" t="s">
        <v>45</v>
      </c>
      <c r="B46" s="14">
        <v>2009628</v>
      </c>
      <c r="C46" s="14">
        <v>2037653</v>
      </c>
      <c r="D46" s="14">
        <f t="shared" si="0"/>
        <v>28025</v>
      </c>
      <c r="E46" s="15">
        <f t="shared" si="1"/>
        <v>1.3945367003246372E-2</v>
      </c>
    </row>
    <row r="47" spans="1:5" ht="18" customHeight="1">
      <c r="A47" s="16" t="s">
        <v>46</v>
      </c>
      <c r="B47" s="17">
        <v>26270342</v>
      </c>
      <c r="C47" s="17">
        <v>28593170</v>
      </c>
      <c r="D47" s="17">
        <f t="shared" si="0"/>
        <v>2322828</v>
      </c>
      <c r="E47" s="18">
        <f t="shared" si="1"/>
        <v>8.8420165980328688E-2</v>
      </c>
    </row>
    <row r="48" spans="1:5" ht="18" customHeight="1">
      <c r="A48" s="9" t="s">
        <v>47</v>
      </c>
      <c r="B48" s="14">
        <v>6258954</v>
      </c>
      <c r="C48" s="14">
        <v>6941080</v>
      </c>
      <c r="D48" s="14">
        <f t="shared" si="0"/>
        <v>682126</v>
      </c>
      <c r="E48" s="15">
        <f t="shared" si="1"/>
        <v>0.10898402512624314</v>
      </c>
    </row>
    <row r="49" spans="1:5" ht="18" customHeight="1">
      <c r="A49" s="9" t="s">
        <v>48</v>
      </c>
      <c r="B49" s="14">
        <v>10543691</v>
      </c>
      <c r="C49" s="14">
        <v>10431168</v>
      </c>
      <c r="D49" s="14">
        <f t="shared" si="0"/>
        <v>-112523</v>
      </c>
      <c r="E49" s="15">
        <f t="shared" si="1"/>
        <v>-1.0672069202331517E-2</v>
      </c>
    </row>
    <row r="50" spans="1:5" ht="18" customHeight="1">
      <c r="A50" s="9" t="s">
        <v>49</v>
      </c>
      <c r="B50" s="14">
        <v>33509103</v>
      </c>
      <c r="C50" s="14">
        <v>30984178</v>
      </c>
      <c r="D50" s="14">
        <f t="shared" si="0"/>
        <v>-2524925</v>
      </c>
      <c r="E50" s="15">
        <f t="shared" si="1"/>
        <v>-7.5350420451421818E-2</v>
      </c>
    </row>
    <row r="51" spans="1:5" ht="18" customHeight="1">
      <c r="A51" s="16" t="s">
        <v>50</v>
      </c>
      <c r="B51" s="17">
        <v>17265863</v>
      </c>
      <c r="C51" s="17">
        <v>19489676</v>
      </c>
      <c r="D51" s="17">
        <f t="shared" si="0"/>
        <v>2223813</v>
      </c>
      <c r="E51" s="18">
        <f t="shared" si="1"/>
        <v>0.12879825352488897</v>
      </c>
    </row>
    <row r="52" spans="1:5" ht="18" customHeight="1">
      <c r="A52" s="9" t="s">
        <v>51</v>
      </c>
      <c r="B52" s="14">
        <v>3743023</v>
      </c>
      <c r="C52" s="14">
        <v>4106989</v>
      </c>
      <c r="D52" s="14">
        <f t="shared" si="0"/>
        <v>363966</v>
      </c>
      <c r="E52" s="15">
        <f t="shared" si="1"/>
        <v>9.7238515499370431E-2</v>
      </c>
    </row>
    <row r="53" spans="1:5" ht="18" customHeight="1">
      <c r="A53" s="9" t="s">
        <v>52</v>
      </c>
      <c r="B53" s="14">
        <v>12574365</v>
      </c>
      <c r="C53" s="14">
        <v>11474747</v>
      </c>
      <c r="D53" s="14">
        <f t="shared" si="0"/>
        <v>-1099618</v>
      </c>
      <c r="E53" s="15">
        <f t="shared" si="1"/>
        <v>-8.7449187294944913E-2</v>
      </c>
    </row>
    <row r="54" spans="1:5" ht="18" customHeight="1">
      <c r="A54" s="9" t="s">
        <v>53</v>
      </c>
      <c r="B54" s="14">
        <v>2009628</v>
      </c>
      <c r="C54" s="14">
        <v>2037653</v>
      </c>
      <c r="D54" s="14">
        <f t="shared" si="0"/>
        <v>28025</v>
      </c>
      <c r="E54" s="15">
        <f t="shared" si="1"/>
        <v>1.3945367003246372E-2</v>
      </c>
    </row>
    <row r="55" spans="1:5" ht="18" customHeight="1">
      <c r="A55" s="16" t="s">
        <v>54</v>
      </c>
      <c r="B55" s="17">
        <v>16496140</v>
      </c>
      <c r="C55" s="17">
        <v>17503627</v>
      </c>
      <c r="D55" s="17">
        <f t="shared" si="0"/>
        <v>1007487</v>
      </c>
      <c r="E55" s="18">
        <f t="shared" si="1"/>
        <v>6.1074105821119364E-2</v>
      </c>
    </row>
    <row r="56" spans="1:5" ht="18" customHeight="1">
      <c r="A56" s="9" t="s">
        <v>55</v>
      </c>
      <c r="B56" s="14">
        <v>52492802</v>
      </c>
      <c r="C56" s="14">
        <v>54914867</v>
      </c>
      <c r="D56" s="14">
        <f t="shared" si="0"/>
        <v>2422065</v>
      </c>
      <c r="E56" s="15">
        <f t="shared" si="1"/>
        <v>4.6140897565346201E-2</v>
      </c>
    </row>
    <row r="57" spans="1:5" ht="18" customHeight="1">
      <c r="A57" s="9" t="s">
        <v>56</v>
      </c>
      <c r="B57" s="14">
        <v>4304671</v>
      </c>
      <c r="C57" s="14">
        <v>3928231</v>
      </c>
      <c r="D57" s="14">
        <f t="shared" si="0"/>
        <v>-376440</v>
      </c>
      <c r="E57" s="15">
        <f t="shared" si="1"/>
        <v>-8.7449191819769734E-2</v>
      </c>
    </row>
    <row r="58" spans="1:5" ht="18" customHeight="1">
      <c r="A58" s="9" t="s">
        <v>57</v>
      </c>
      <c r="B58" s="14">
        <v>2009628</v>
      </c>
      <c r="C58" s="14">
        <v>2037653</v>
      </c>
      <c r="D58" s="14">
        <f t="shared" si="0"/>
        <v>28025</v>
      </c>
      <c r="E58" s="15">
        <f t="shared" si="1"/>
        <v>1.3945367003246372E-2</v>
      </c>
    </row>
    <row r="59" spans="1:5" ht="18" customHeight="1">
      <c r="A59" s="16" t="s">
        <v>58</v>
      </c>
      <c r="B59" s="17">
        <v>13392465</v>
      </c>
      <c r="C59" s="17">
        <v>13325559</v>
      </c>
      <c r="D59" s="17">
        <f t="shared" si="0"/>
        <v>-66906</v>
      </c>
      <c r="E59" s="18">
        <f t="shared" si="1"/>
        <v>-4.9957942768564263E-3</v>
      </c>
    </row>
    <row r="60" spans="1:5" ht="18" customHeight="1">
      <c r="A60" s="9" t="s">
        <v>59</v>
      </c>
      <c r="B60" s="14">
        <v>16309501</v>
      </c>
      <c r="C60" s="14">
        <v>15945865</v>
      </c>
      <c r="D60" s="14">
        <f t="shared" si="0"/>
        <v>-363636</v>
      </c>
      <c r="E60" s="15">
        <f t="shared" si="1"/>
        <v>-2.2295961108804004E-2</v>
      </c>
    </row>
    <row r="61" spans="1:5" ht="18" customHeight="1">
      <c r="A61" s="9" t="s">
        <v>60</v>
      </c>
      <c r="B61" s="14">
        <v>3957765</v>
      </c>
      <c r="C61" s="14">
        <v>3987564</v>
      </c>
      <c r="D61" s="14">
        <f t="shared" si="0"/>
        <v>29799</v>
      </c>
      <c r="E61" s="15">
        <f t="shared" si="1"/>
        <v>7.5292494627649696E-3</v>
      </c>
    </row>
    <row r="62" spans="1:5" ht="18" customHeight="1">
      <c r="A62" s="9" t="s">
        <v>61</v>
      </c>
      <c r="B62" s="14">
        <v>13562824</v>
      </c>
      <c r="C62" s="14">
        <v>14041859</v>
      </c>
      <c r="D62" s="14">
        <f t="shared" si="0"/>
        <v>479035</v>
      </c>
      <c r="E62" s="15">
        <f t="shared" si="1"/>
        <v>3.5319709228697503E-2</v>
      </c>
    </row>
    <row r="63" spans="1:5" ht="18" customHeight="1">
      <c r="A63" s="16" t="s">
        <v>62</v>
      </c>
      <c r="B63" s="17">
        <v>2009628</v>
      </c>
      <c r="C63" s="17">
        <v>2037653</v>
      </c>
      <c r="D63" s="17">
        <f t="shared" si="0"/>
        <v>28025</v>
      </c>
      <c r="E63" s="18">
        <f t="shared" si="1"/>
        <v>1.3945367003246372E-2</v>
      </c>
    </row>
    <row r="64" spans="1:5" ht="18" customHeight="1">
      <c r="A64" s="6" t="s">
        <v>63</v>
      </c>
      <c r="B64" s="19">
        <f>SUM(B12:B63)</f>
        <v>803851042</v>
      </c>
      <c r="C64" s="19">
        <f>SUM(C12:C63)</f>
        <v>815061036</v>
      </c>
      <c r="D64" s="19">
        <f>SUM(D12:D63)</f>
        <v>11209994</v>
      </c>
      <c r="E64" s="20">
        <f t="shared" si="1"/>
        <v>1.3945362280192206E-2</v>
      </c>
    </row>
    <row r="65" spans="1:5" ht="18" customHeight="1">
      <c r="A65" s="9" t="s">
        <v>64</v>
      </c>
      <c r="B65" s="14">
        <v>196434</v>
      </c>
      <c r="C65" s="14">
        <v>217678</v>
      </c>
      <c r="D65" s="14">
        <f>C65-B65</f>
        <v>21244</v>
      </c>
      <c r="E65" s="15">
        <f t="shared" si="1"/>
        <v>0.10814828390197216</v>
      </c>
    </row>
    <row r="66" spans="1:5" ht="18" customHeight="1">
      <c r="A66" s="9" t="s">
        <v>65</v>
      </c>
      <c r="B66" s="14">
        <v>766348</v>
      </c>
      <c r="C66" s="14">
        <v>738863</v>
      </c>
      <c r="D66" s="14">
        <f>C66-B66</f>
        <v>-27485</v>
      </c>
      <c r="E66" s="15">
        <f t="shared" si="1"/>
        <v>-3.5864907326697532E-2</v>
      </c>
    </row>
    <row r="67" spans="1:5" ht="18" customHeight="1">
      <c r="A67" s="9" t="s">
        <v>66</v>
      </c>
      <c r="B67" s="14">
        <v>402258</v>
      </c>
      <c r="C67" s="14">
        <v>403686</v>
      </c>
      <c r="D67" s="14">
        <f>C67-B67</f>
        <v>1428</v>
      </c>
      <c r="E67" s="15">
        <f t="shared" si="1"/>
        <v>3.5499604731291856E-3</v>
      </c>
    </row>
    <row r="68" spans="1:5" ht="18" customHeight="1">
      <c r="A68" s="9" t="s">
        <v>67</v>
      </c>
      <c r="B68" s="14">
        <v>75000</v>
      </c>
      <c r="C68" s="14">
        <v>75000</v>
      </c>
      <c r="D68" s="14">
        <f>C68-B68</f>
        <v>0</v>
      </c>
      <c r="E68" s="15">
        <f t="shared" si="1"/>
        <v>0</v>
      </c>
    </row>
    <row r="69" spans="1:5" ht="18" customHeight="1">
      <c r="A69" s="16" t="s">
        <v>68</v>
      </c>
      <c r="B69" s="17">
        <v>605383</v>
      </c>
      <c r="C69" s="17">
        <v>607532</v>
      </c>
      <c r="D69" s="17">
        <f>C69-B69</f>
        <v>2149</v>
      </c>
      <c r="E69" s="18">
        <f t="shared" si="1"/>
        <v>3.5498188749931861E-3</v>
      </c>
    </row>
    <row r="70" spans="1:5" ht="18" customHeight="1">
      <c r="A70" s="6" t="s">
        <v>69</v>
      </c>
      <c r="B70" s="19">
        <f>SUM(B65:B69)</f>
        <v>2045423</v>
      </c>
      <c r="C70" s="19">
        <f>SUM(C65:C69)</f>
        <v>2042759</v>
      </c>
      <c r="D70" s="19">
        <f>SUM(D65:D69)</f>
        <v>-2664</v>
      </c>
      <c r="E70" s="21">
        <f t="shared" si="1"/>
        <v>-1.3024200862119962E-3</v>
      </c>
    </row>
    <row r="71" spans="1:5" ht="18" customHeight="1">
      <c r="A71" s="6" t="s">
        <v>70</v>
      </c>
      <c r="B71" s="22">
        <v>12272535</v>
      </c>
      <c r="C71" s="19">
        <v>12443205</v>
      </c>
      <c r="D71" s="22">
        <f>C71-B71</f>
        <v>170670</v>
      </c>
      <c r="E71" s="23">
        <f t="shared" si="1"/>
        <v>1.3906662315487386E-2</v>
      </c>
    </row>
    <row r="72" spans="1:5" ht="18" customHeight="1">
      <c r="A72" s="6" t="s">
        <v>71</v>
      </c>
      <c r="B72" s="19">
        <v>2261000</v>
      </c>
      <c r="C72" s="19">
        <v>2295000</v>
      </c>
      <c r="D72" s="19">
        <f>C72-B72</f>
        <v>34000</v>
      </c>
      <c r="E72" s="21">
        <f>IF(ISERROR(D72/B72),"N/A ",D72/B72)</f>
        <v>1.5037593984962405E-2</v>
      </c>
    </row>
    <row r="73" spans="1:5" ht="13.5" customHeight="1">
      <c r="A73" s="24"/>
      <c r="B73" s="5"/>
      <c r="C73" s="5"/>
      <c r="D73" s="25"/>
      <c r="E73" s="5"/>
    </row>
    <row r="74" spans="1:5">
      <c r="A74" s="25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2015-02-11T13:57:29Z</cp:lastPrinted>
  <dcterms:created xsi:type="dcterms:W3CDTF">2015-02-11T13:54:23Z</dcterms:created>
  <dcterms:modified xsi:type="dcterms:W3CDTF">2015-04-17T15:02:01Z</dcterms:modified>
</cp:coreProperties>
</file>