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1640"/>
  </bookViews>
  <sheets>
    <sheet name="WP-ES" sheetId="1" r:id="rId1"/>
  </sheets>
  <definedNames>
    <definedName name="_Key1" localSheetId="0" hidden="1">'WP-ES'!$E$13:$E$64</definedName>
    <definedName name="_Key1" hidden="1">#REF!</definedName>
    <definedName name="_Order1" localSheetId="0" hidden="1">0</definedName>
    <definedName name="_Order1" hidden="1">255</definedName>
    <definedName name="_Order2" localSheetId="0" hidden="1">0</definedName>
    <definedName name="_Order2" hidden="1">0</definedName>
    <definedName name="_Sort" localSheetId="0" hidden="1">'WP-ES'!$A$13:$E$64</definedName>
    <definedName name="_Sort" hidden="1">#REF!</definedName>
    <definedName name="_xlnm.Database">#REF!</definedName>
    <definedName name="FORFM">#REF!</definedName>
    <definedName name="_xlnm.Print_Area" localSheetId="0">'WP-ES'!$A$1:$E$72</definedName>
    <definedName name="_xlnm.Print_Area">#REF!</definedName>
    <definedName name="STFORM">#REF!</definedName>
  </definedNames>
  <calcPr calcId="145621"/>
</workbook>
</file>

<file path=xl/calcChain.xml><?xml version="1.0" encoding="utf-8"?>
<calcChain xmlns="http://schemas.openxmlformats.org/spreadsheetml/2006/main">
  <c r="E69" i="1" l="1"/>
  <c r="D69" i="1"/>
  <c r="C68" i="1"/>
  <c r="B68" i="1"/>
  <c r="D67" i="1"/>
  <c r="E67" i="1" s="1"/>
  <c r="D66" i="1"/>
  <c r="E66" i="1" s="1"/>
  <c r="C65" i="1"/>
  <c r="C9" i="1" s="1"/>
  <c r="B65" i="1"/>
  <c r="B9" i="1" s="1"/>
  <c r="D64" i="1"/>
  <c r="E64" i="1" s="1"/>
  <c r="D63" i="1"/>
  <c r="E63" i="1" s="1"/>
  <c r="D62" i="1"/>
  <c r="E62" i="1" s="1"/>
  <c r="D61" i="1"/>
  <c r="E61" i="1" s="1"/>
  <c r="D60" i="1"/>
  <c r="E60" i="1" s="1"/>
  <c r="E59" i="1"/>
  <c r="D59" i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E51" i="1"/>
  <c r="D51" i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E43" i="1"/>
  <c r="D43" i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E35" i="1"/>
  <c r="D35" i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E27" i="1"/>
  <c r="D27" i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E19" i="1"/>
  <c r="D19" i="1"/>
  <c r="D18" i="1"/>
  <c r="E18" i="1" s="1"/>
  <c r="D17" i="1"/>
  <c r="E17" i="1" s="1"/>
  <c r="D16" i="1"/>
  <c r="E16" i="1" s="1"/>
  <c r="D15" i="1"/>
  <c r="E15" i="1" s="1"/>
  <c r="D14" i="1"/>
  <c r="E14" i="1" s="1"/>
  <c r="D13" i="1"/>
  <c r="C11" i="1"/>
  <c r="B11" i="1"/>
  <c r="D65" i="1" l="1"/>
  <c r="E65" i="1" s="1"/>
  <c r="E13" i="1"/>
  <c r="D68" i="1"/>
  <c r="E68" i="1" s="1"/>
  <c r="D9" i="1" l="1"/>
  <c r="E9" i="1" s="1"/>
  <c r="D11" i="1"/>
  <c r="E11" i="1" s="1"/>
</calcChain>
</file>

<file path=xl/sharedStrings.xml><?xml version="1.0" encoding="utf-8"?>
<sst xmlns="http://schemas.openxmlformats.org/spreadsheetml/2006/main" count="71" uniqueCount="69">
  <si>
    <t>U. S. Department of Labor</t>
  </si>
  <si>
    <t>Employment and Training Administration</t>
  </si>
  <si>
    <t>Employment Service (Wagner-Peyser)</t>
  </si>
  <si>
    <t>PY 2015 vs PY 2014 Final Allotments</t>
  </si>
  <si>
    <t>Final</t>
  </si>
  <si>
    <t xml:space="preserve">%   </t>
  </si>
  <si>
    <t>State</t>
  </si>
  <si>
    <t>PY 2014</t>
  </si>
  <si>
    <t>PY 2015</t>
  </si>
  <si>
    <t>Difference</t>
  </si>
  <si>
    <t>Total with Evaluation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</si>
  <si>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</si>
  <si>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</si>
  <si>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</si>
  <si>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</si>
  <si>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</si>
  <si>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</si>
  <si>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</si>
  <si>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</si>
  <si>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</si>
  <si>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</si>
  <si>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</si>
  <si>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</si>
  <si>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</si>
  <si>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</si>
  <si>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</si>
  <si>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</si>
  <si>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</si>
  <si>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</si>
  <si>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</si>
  <si>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</si>
  <si>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</si>
  <si>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</si>
  <si>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</si>
  <si>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</si>
  <si>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</si>
  <si>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</si>
  <si>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</si>
  <si>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</si>
  <si>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</si>
  <si>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</si>
  <si>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</si>
  <si>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</si>
  <si>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</si>
  <si>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</si>
  <si>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</si>
  <si>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</si>
  <si>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</si>
  <si>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</si>
  <si>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</si>
  <si>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</si>
  <si>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</si>
  <si>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</si>
  <si>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</si>
  <si>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</si>
  <si>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</si>
  <si>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</si>
  <si>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</si>
  <si>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</si>
  <si>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</si>
  <si>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</si>
  <si>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</si>
  <si>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</si>
  <si>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State Total</t>
  </si>
  <si>
    <t>Guam</t>
  </si>
  <si>
    <t>Virgin Islands</t>
  </si>
  <si>
    <t xml:space="preserve">    Outlying Areas Total</t>
  </si>
  <si>
    <t>Evaluations set aside</t>
  </si>
  <si>
    <t>Total (ES Activities)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</si>
</sst>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_)"/>
  </numFmts>
  <fonts count="10">
    <font>
      <sz val="10"/>
      <name val="Arial"/>
    </font>
    <font>
      <sz val="12"/>
      <name val="Arial"/>
    </font>
    <font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SWISS"/>
    </font>
    <font>
      <sz val="9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5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5" fillId="0" borderId="0">
      <alignment vertical="top"/>
    </xf>
    <xf numFmtId="0" fontId="3" fillId="0" borderId="0">
      <alignment vertical="top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 applyFill="1"/>
    <xf numFmtId="0" fontId="2" fillId="0" borderId="0" xfId="1" applyFont="1" applyFill="1" applyProtection="1"/>
    <xf numFmtId="0" fontId="1" fillId="0" borderId="0" xfId="1" applyFill="1" applyProtection="1"/>
    <xf numFmtId="0" fontId="2" fillId="0" borderId="0" xfId="1" applyFont="1" applyFill="1" applyBorder="1" applyProtection="1"/>
    <xf numFmtId="0" fontId="6" fillId="0" borderId="0" xfId="1" applyFont="1" applyFill="1" applyBorder="1" applyProtection="1"/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/>
    </xf>
    <xf numFmtId="0" fontId="6" fillId="0" borderId="1" xfId="1" applyFont="1" applyFill="1" applyBorder="1" applyProtection="1"/>
    <xf numFmtId="0" fontId="7" fillId="0" borderId="1" xfId="1" quotePrefix="1" applyFont="1" applyFill="1" applyBorder="1" applyAlignment="1" applyProtection="1">
      <alignment horizontal="center"/>
    </xf>
    <xf numFmtId="0" fontId="7" fillId="0" borderId="2" xfId="1" applyFont="1" applyFill="1" applyBorder="1" applyAlignment="1" applyProtection="1">
      <alignment horizontal="center"/>
    </xf>
    <xf numFmtId="0" fontId="7" fillId="0" borderId="0" xfId="1" quotePrefix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right"/>
    </xf>
    <xf numFmtId="5" fontId="6" fillId="0" borderId="0" xfId="2" applyFont="1" applyFill="1" applyBorder="1" applyProtection="1"/>
    <xf numFmtId="10" fontId="6" fillId="0" borderId="0" xfId="1" applyNumberFormat="1" applyFont="1" applyFill="1" applyBorder="1" applyProtection="1"/>
    <xf numFmtId="0" fontId="7" fillId="0" borderId="0" xfId="1" applyFont="1" applyFill="1" applyProtection="1"/>
    <xf numFmtId="37" fontId="2" fillId="0" borderId="0" xfId="1" applyNumberFormat="1" applyFont="1" applyFill="1" applyBorder="1" applyProtection="1"/>
    <xf numFmtId="10" fontId="2" fillId="0" borderId="0" xfId="1" applyNumberFormat="1" applyFont="1" applyFill="1" applyBorder="1" applyProtection="1"/>
    <xf numFmtId="0" fontId="6" fillId="0" borderId="3" xfId="1" applyFont="1" applyFill="1" applyBorder="1" applyProtection="1"/>
    <xf numFmtId="37" fontId="2" fillId="0" borderId="3" xfId="1" applyNumberFormat="1" applyFont="1" applyFill="1" applyBorder="1" applyProtection="1"/>
    <xf numFmtId="10" fontId="2" fillId="0" borderId="3" xfId="1" applyNumberFormat="1" applyFont="1" applyFill="1" applyBorder="1" applyProtection="1"/>
    <xf numFmtId="0" fontId="6" fillId="0" borderId="4" xfId="1" applyFont="1" applyFill="1" applyBorder="1" applyProtection="1"/>
    <xf numFmtId="37" fontId="6" fillId="0" borderId="4" xfId="1" applyNumberFormat="1" applyFont="1" applyFill="1" applyBorder="1" applyProtection="1"/>
    <xf numFmtId="10" fontId="6" fillId="0" borderId="4" xfId="1" applyNumberFormat="1" applyFont="1" applyFill="1" applyBorder="1" applyProtection="1"/>
    <xf numFmtId="0" fontId="7" fillId="0" borderId="1" xfId="1" applyFont="1" applyFill="1" applyBorder="1" applyProtection="1"/>
    <xf numFmtId="37" fontId="7" fillId="0" borderId="1" xfId="1" applyNumberFormat="1" applyFont="1" applyFill="1" applyBorder="1" applyProtection="1"/>
    <xf numFmtId="37" fontId="7" fillId="0" borderId="5" xfId="1" applyNumberFormat="1" applyFont="1" applyFill="1" applyBorder="1" applyProtection="1"/>
    <xf numFmtId="10" fontId="7" fillId="0" borderId="1" xfId="1" applyNumberFormat="1" applyFont="1" applyFill="1" applyBorder="1" applyAlignment="1" applyProtection="1">
      <alignment horizontal="right"/>
    </xf>
    <xf numFmtId="0" fontId="1" fillId="0" borderId="0" xfId="1" applyFill="1"/>
    <xf numFmtId="37" fontId="6" fillId="0" borderId="0" xfId="1" applyNumberFormat="1" applyFont="1" applyFill="1" applyBorder="1" applyProtection="1"/>
    <xf numFmtId="164" fontId="5" fillId="0" borderId="0" xfId="1" applyNumberFormat="1" applyFont="1" applyFill="1" applyProtection="1"/>
    <xf numFmtId="0" fontId="8" fillId="0" borderId="0" xfId="1" applyFont="1" applyFill="1" applyAlignment="1" applyProtection="1">
      <alignment horizontal="left"/>
    </xf>
    <xf numFmtId="0" fontId="4" fillId="0" borderId="0" xfId="1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6" fillId="0" borderId="0" xfId="1" applyFont="1" applyFill="1" applyAlignment="1" applyProtection="1">
      <alignment horizontal="center" wrapText="1"/>
    </xf>
    <xf numFmtId="0" fontId="6" fillId="0" borderId="0" xfId="0" applyFont="1" applyFill="1" applyAlignment="1" applyProtection="1">
      <alignment horizontal="center" wrapText="1"/>
    </xf>
  </cellXfs>
  <cellStyles count="19">
    <cellStyle name="Comma [0] 2" xfId="3"/>
    <cellStyle name="Comma [0] 3" xfId="4"/>
    <cellStyle name="Comma0" xfId="5"/>
    <cellStyle name="Currency [0] 2" xfId="6"/>
    <cellStyle name="Currency [0] 3" xfId="7"/>
    <cellStyle name="Currency [0] 4" xfId="2"/>
    <cellStyle name="Currency [0] 5" xfId="8"/>
    <cellStyle name="Currency0" xfId="9"/>
    <cellStyle name="Date" xfId="10"/>
    <cellStyle name="Fixed" xfId="11"/>
    <cellStyle name="Normal" xfId="0" builtinId="0"/>
    <cellStyle name="Normal 2" xfId="12"/>
    <cellStyle name="Normal 3" xfId="13"/>
    <cellStyle name="Normal 4" xfId="14"/>
    <cellStyle name="Normal 5" xfId="15"/>
    <cellStyle name="Normal 6" xfId="1"/>
    <cellStyle name="Normal 7" xfId="16"/>
    <cellStyle name="Percent 2" xfId="17"/>
    <cellStyle name="Percent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1:H72"/>
  <sheetViews>
    <sheetView tabSelected="1" zoomScale="85" zoomScaleNormal="85" workbookViewId="0">
      <selection sqref="A1:E1"/>
    </sheetView>
  </sheetViews>
  <sheetFormatPr defaultColWidth="12" defaultRowHeight="15"/>
  <cols>
    <col min="1" max="1" width="30.140625" style="1" customWidth="1"/>
    <col min="2" max="2" width="18.42578125" style="1" customWidth="1"/>
    <col min="3" max="3" width="19.28515625" style="1" customWidth="1"/>
    <col min="4" max="4" width="16.7109375" style="1" customWidth="1"/>
    <col min="5" max="5" width="13.85546875" style="1" customWidth="1"/>
    <col min="6" max="16384" width="12" style="1"/>
  </cols>
  <sheetData>
    <row r="1" spans="1:8">
      <c r="A1" s="33" t="s">
        <v>0</v>
      </c>
      <c r="B1" s="34"/>
      <c r="C1" s="34"/>
      <c r="D1" s="34"/>
      <c r="E1" s="34"/>
      <c r="F1" s="2"/>
      <c r="G1" s="3"/>
      <c r="H1" s="2"/>
    </row>
    <row r="2" spans="1:8">
      <c r="A2" s="33" t="s">
        <v>1</v>
      </c>
      <c r="B2" s="34"/>
      <c r="C2" s="34"/>
      <c r="D2" s="34"/>
      <c r="E2" s="34"/>
      <c r="F2" s="2"/>
    </row>
    <row r="3" spans="1:8" ht="15.75">
      <c r="A3" s="35" t="s">
        <v>2</v>
      </c>
      <c r="B3" s="34"/>
      <c r="C3" s="34"/>
      <c r="D3" s="34"/>
      <c r="E3" s="34"/>
      <c r="F3" s="2"/>
      <c r="G3" s="2"/>
    </row>
    <row r="4" spans="1:8" ht="15.75">
      <c r="A4" s="36" t="s">
        <v>3</v>
      </c>
      <c r="B4" s="34"/>
      <c r="C4" s="34"/>
      <c r="D4" s="34"/>
      <c r="E4" s="34"/>
      <c r="F4" s="2"/>
      <c r="G4" s="2"/>
    </row>
    <row r="5" spans="1:8" ht="8.25" customHeight="1">
      <c r="A5" s="4"/>
      <c r="B5" s="5"/>
      <c r="C5" s="5"/>
      <c r="D5" s="4"/>
      <c r="E5" s="4"/>
      <c r="F5" s="2"/>
      <c r="G5" s="2"/>
    </row>
    <row r="6" spans="1:8" ht="15.75">
      <c r="A6" s="4"/>
      <c r="B6" s="6" t="s">
        <v>4</v>
      </c>
      <c r="C6" s="7" t="s">
        <v>4</v>
      </c>
      <c r="D6" s="8"/>
      <c r="E6" s="7" t="s">
        <v>5</v>
      </c>
      <c r="F6" s="2"/>
      <c r="G6" s="2"/>
    </row>
    <row r="7" spans="1:8" ht="15.75">
      <c r="A7" s="9" t="s">
        <v>6</v>
      </c>
      <c r="B7" s="10" t="s">
        <v>7</v>
      </c>
      <c r="C7" s="10" t="s">
        <v>8</v>
      </c>
      <c r="D7" s="11" t="s">
        <v>9</v>
      </c>
      <c r="E7" s="11" t="s">
        <v>9</v>
      </c>
      <c r="F7" s="2"/>
      <c r="G7" s="2"/>
    </row>
    <row r="8" spans="1:8" ht="12" customHeight="1">
      <c r="A8" s="5"/>
      <c r="B8" s="12"/>
      <c r="C8" s="12"/>
      <c r="D8" s="13"/>
      <c r="E8" s="13"/>
      <c r="F8" s="2"/>
      <c r="G8" s="2"/>
    </row>
    <row r="9" spans="1:8" ht="15.75">
      <c r="A9" s="5" t="s">
        <v>10</v>
      </c>
      <c r="B9" s="14">
        <f>SUM(B65,B68,B69)</f>
        <v>664184000</v>
      </c>
      <c r="C9" s="14">
        <f>SUM(C65,C68,C69)</f>
        <v>664184000</v>
      </c>
      <c r="D9" s="14">
        <f>SUM(D65,D68,D69)</f>
        <v>0</v>
      </c>
      <c r="E9" s="15">
        <f>D9/B9</f>
        <v>0</v>
      </c>
      <c r="F9" s="2"/>
      <c r="G9" s="2"/>
    </row>
    <row r="10" spans="1:8" ht="11.25" customHeight="1">
      <c r="A10" s="5"/>
      <c r="B10" s="5"/>
      <c r="C10" s="5"/>
      <c r="D10" s="5"/>
      <c r="E10" s="5"/>
      <c r="F10" s="2"/>
      <c r="G10" s="2"/>
    </row>
    <row r="11" spans="1:8" ht="15.75">
      <c r="A11" s="16" t="s">
        <v>68</v>
      </c>
      <c r="B11" s="14">
        <f>SUM(B65,B68)</f>
        <v>664184000</v>
      </c>
      <c r="C11" s="14">
        <f>SUM(C65,C68)</f>
        <v>662400000</v>
      </c>
      <c r="D11" s="14">
        <f>SUM(D65,D68)</f>
        <v>-1784000</v>
      </c>
      <c r="E11" s="15">
        <f>D11/B11</f>
        <v>-2.6860026739578191E-3</v>
      </c>
      <c r="F11" s="2"/>
      <c r="G11" s="2"/>
    </row>
    <row r="12" spans="1:8" ht="9.75" customHeight="1">
      <c r="A12" s="4"/>
      <c r="B12" s="4"/>
      <c r="C12" s="4"/>
      <c r="D12" s="4"/>
      <c r="E12" s="4"/>
      <c r="F12" s="2"/>
      <c r="G12" s="2"/>
    </row>
    <row r="13" spans="1:8" ht="18" customHeight="1">
      <c r="A13" s="5" t="s">
        <v>11</v>
      </c>
      <c r="B13" s="17">
        <v>8502449</v>
      </c>
      <c r="C13" s="17">
        <v>8491183</v>
      </c>
      <c r="D13" s="17">
        <f t="shared" ref="D13:D64" si="0">C13-B13</f>
        <v>-11266</v>
      </c>
      <c r="E13" s="18">
        <f t="shared" ref="E13:E68" si="1">D13/B13</f>
        <v>-1.3250300001799481E-3</v>
      </c>
      <c r="F13" s="2"/>
      <c r="G13" s="2"/>
    </row>
    <row r="14" spans="1:8" ht="18" customHeight="1">
      <c r="A14" s="5" t="s">
        <v>12</v>
      </c>
      <c r="B14" s="17">
        <v>7219997</v>
      </c>
      <c r="C14" s="17">
        <v>7200604</v>
      </c>
      <c r="D14" s="17">
        <f t="shared" si="0"/>
        <v>-19393</v>
      </c>
      <c r="E14" s="18">
        <f t="shared" si="1"/>
        <v>-2.6860121964039597E-3</v>
      </c>
      <c r="F14" s="2"/>
      <c r="G14" s="2"/>
    </row>
    <row r="15" spans="1:8" ht="18" customHeight="1">
      <c r="A15" s="5" t="s">
        <v>13</v>
      </c>
      <c r="B15" s="17">
        <v>12467698</v>
      </c>
      <c r="C15" s="17">
        <v>12473460</v>
      </c>
      <c r="D15" s="17">
        <f t="shared" si="0"/>
        <v>5762</v>
      </c>
      <c r="E15" s="18">
        <f t="shared" si="1"/>
        <v>4.6215428060577022E-4</v>
      </c>
      <c r="F15" s="2"/>
      <c r="G15" s="2"/>
    </row>
    <row r="16" spans="1:8" ht="18" customHeight="1">
      <c r="A16" s="19" t="s">
        <v>14</v>
      </c>
      <c r="B16" s="20">
        <v>5307726</v>
      </c>
      <c r="C16" s="20">
        <v>5283573</v>
      </c>
      <c r="D16" s="20">
        <f t="shared" si="0"/>
        <v>-24153</v>
      </c>
      <c r="E16" s="21">
        <f t="shared" si="1"/>
        <v>-4.5505363313780708E-3</v>
      </c>
      <c r="F16" s="2"/>
      <c r="G16" s="2"/>
    </row>
    <row r="17" spans="1:7" ht="18" customHeight="1">
      <c r="A17" s="5" t="s">
        <v>15</v>
      </c>
      <c r="B17" s="17">
        <v>79586271</v>
      </c>
      <c r="C17" s="17">
        <v>79283096</v>
      </c>
      <c r="D17" s="17">
        <f t="shared" si="0"/>
        <v>-303175</v>
      </c>
      <c r="E17" s="18">
        <f t="shared" si="1"/>
        <v>-3.8093881795265919E-3</v>
      </c>
      <c r="F17" s="2"/>
      <c r="G17" s="2"/>
    </row>
    <row r="18" spans="1:7" ht="18" customHeight="1">
      <c r="A18" s="5" t="s">
        <v>16</v>
      </c>
      <c r="B18" s="17">
        <v>10685065</v>
      </c>
      <c r="C18" s="17">
        <v>10626917</v>
      </c>
      <c r="D18" s="17">
        <f t="shared" si="0"/>
        <v>-58148</v>
      </c>
      <c r="E18" s="18">
        <f t="shared" si="1"/>
        <v>-5.4419884202856978E-3</v>
      </c>
      <c r="F18" s="2"/>
      <c r="G18" s="2"/>
    </row>
    <row r="19" spans="1:7" ht="18" customHeight="1">
      <c r="A19" s="5" t="s">
        <v>17</v>
      </c>
      <c r="B19" s="17">
        <v>7561842</v>
      </c>
      <c r="C19" s="17">
        <v>7565360</v>
      </c>
      <c r="D19" s="17">
        <f t="shared" si="0"/>
        <v>3518</v>
      </c>
      <c r="E19" s="18">
        <f t="shared" si="1"/>
        <v>4.6523056154836349E-4</v>
      </c>
      <c r="F19" s="2"/>
      <c r="G19" s="2"/>
    </row>
    <row r="20" spans="1:7" ht="18" customHeight="1">
      <c r="A20" s="19" t="s">
        <v>18</v>
      </c>
      <c r="B20" s="20">
        <v>1855182</v>
      </c>
      <c r="C20" s="20">
        <v>1850199</v>
      </c>
      <c r="D20" s="20">
        <f t="shared" si="0"/>
        <v>-4983</v>
      </c>
      <c r="E20" s="21">
        <f t="shared" si="1"/>
        <v>-2.6859898381937728E-3</v>
      </c>
      <c r="F20" s="2"/>
      <c r="G20" s="2"/>
    </row>
    <row r="21" spans="1:7" ht="18" customHeight="1">
      <c r="A21" s="5" t="s">
        <v>19</v>
      </c>
      <c r="B21" s="17">
        <v>2123634</v>
      </c>
      <c r="C21" s="17">
        <v>2088474</v>
      </c>
      <c r="D21" s="17">
        <f t="shared" si="0"/>
        <v>-35160</v>
      </c>
      <c r="E21" s="18">
        <f t="shared" si="1"/>
        <v>-1.6556525276954503E-2</v>
      </c>
      <c r="F21" s="2"/>
      <c r="G21" s="2"/>
    </row>
    <row r="22" spans="1:7" ht="18" customHeight="1">
      <c r="A22" s="5" t="s">
        <v>20</v>
      </c>
      <c r="B22" s="17">
        <v>38551390</v>
      </c>
      <c r="C22" s="17">
        <v>38350606</v>
      </c>
      <c r="D22" s="17">
        <f t="shared" si="0"/>
        <v>-200784</v>
      </c>
      <c r="E22" s="18">
        <f t="shared" si="1"/>
        <v>-5.2082168762267716E-3</v>
      </c>
      <c r="F22" s="2"/>
      <c r="G22" s="2"/>
    </row>
    <row r="23" spans="1:7" ht="18" customHeight="1">
      <c r="A23" s="5" t="s">
        <v>21</v>
      </c>
      <c r="B23" s="17">
        <v>19608469</v>
      </c>
      <c r="C23" s="17">
        <v>19841888</v>
      </c>
      <c r="D23" s="17">
        <f t="shared" si="0"/>
        <v>233419</v>
      </c>
      <c r="E23" s="18">
        <f t="shared" si="1"/>
        <v>1.1903989036573942E-2</v>
      </c>
      <c r="F23" s="2"/>
      <c r="G23" s="2"/>
    </row>
    <row r="24" spans="1:7" ht="18" customHeight="1">
      <c r="A24" s="19" t="s">
        <v>22</v>
      </c>
      <c r="B24" s="20">
        <v>2327227</v>
      </c>
      <c r="C24" s="20">
        <v>2339563</v>
      </c>
      <c r="D24" s="20">
        <f t="shared" si="0"/>
        <v>12336</v>
      </c>
      <c r="E24" s="21">
        <f t="shared" si="1"/>
        <v>5.3007291510454285E-3</v>
      </c>
      <c r="F24" s="2"/>
      <c r="G24" s="2"/>
    </row>
    <row r="25" spans="1:7" ht="18" customHeight="1">
      <c r="A25" s="5" t="s">
        <v>23</v>
      </c>
      <c r="B25" s="17">
        <v>6015543</v>
      </c>
      <c r="C25" s="17">
        <v>5999385</v>
      </c>
      <c r="D25" s="17">
        <f t="shared" si="0"/>
        <v>-16158</v>
      </c>
      <c r="E25" s="18">
        <f t="shared" si="1"/>
        <v>-2.6860418086945767E-3</v>
      </c>
      <c r="F25" s="2"/>
      <c r="G25" s="2"/>
    </row>
    <row r="26" spans="1:7" ht="18" customHeight="1">
      <c r="A26" s="5" t="s">
        <v>24</v>
      </c>
      <c r="B26" s="17">
        <v>27868035</v>
      </c>
      <c r="C26" s="17">
        <v>27708235</v>
      </c>
      <c r="D26" s="17">
        <f t="shared" si="0"/>
        <v>-159800</v>
      </c>
      <c r="E26" s="18">
        <f t="shared" si="1"/>
        <v>-5.7341681966453679E-3</v>
      </c>
      <c r="F26" s="2"/>
      <c r="G26" s="2"/>
    </row>
    <row r="27" spans="1:7" ht="18" customHeight="1">
      <c r="A27" s="5" t="s">
        <v>25</v>
      </c>
      <c r="B27" s="17">
        <v>12821228</v>
      </c>
      <c r="C27" s="17">
        <v>12751284</v>
      </c>
      <c r="D27" s="17">
        <f t="shared" si="0"/>
        <v>-69944</v>
      </c>
      <c r="E27" s="18">
        <f t="shared" si="1"/>
        <v>-5.4553276800006992E-3</v>
      </c>
      <c r="F27" s="2"/>
      <c r="G27" s="2"/>
    </row>
    <row r="28" spans="1:7" ht="18" customHeight="1">
      <c r="A28" s="19" t="s">
        <v>26</v>
      </c>
      <c r="B28" s="20">
        <v>5964574</v>
      </c>
      <c r="C28" s="20">
        <v>6028720</v>
      </c>
      <c r="D28" s="20">
        <f t="shared" si="0"/>
        <v>64146</v>
      </c>
      <c r="E28" s="21">
        <f t="shared" si="1"/>
        <v>1.0754498141862268E-2</v>
      </c>
      <c r="F28" s="2"/>
      <c r="G28" s="2"/>
    </row>
    <row r="29" spans="1:7" ht="18" customHeight="1">
      <c r="A29" s="5" t="s">
        <v>27</v>
      </c>
      <c r="B29" s="17">
        <v>5526029</v>
      </c>
      <c r="C29" s="17">
        <v>5498111</v>
      </c>
      <c r="D29" s="17">
        <f t="shared" si="0"/>
        <v>-27918</v>
      </c>
      <c r="E29" s="18">
        <f t="shared" si="1"/>
        <v>-5.0520907508809672E-3</v>
      </c>
      <c r="F29" s="2"/>
      <c r="G29" s="2"/>
    </row>
    <row r="30" spans="1:7" ht="18" customHeight="1">
      <c r="A30" s="5" t="s">
        <v>28</v>
      </c>
      <c r="B30" s="17">
        <v>8506643</v>
      </c>
      <c r="C30" s="17">
        <v>8465309</v>
      </c>
      <c r="D30" s="17">
        <f t="shared" si="0"/>
        <v>-41334</v>
      </c>
      <c r="E30" s="18">
        <f t="shared" si="1"/>
        <v>-4.8590260576351916E-3</v>
      </c>
      <c r="F30" s="2"/>
      <c r="G30" s="2"/>
    </row>
    <row r="31" spans="1:7" ht="18" customHeight="1">
      <c r="A31" s="5" t="s">
        <v>29</v>
      </c>
      <c r="B31" s="17">
        <v>8094739</v>
      </c>
      <c r="C31" s="17">
        <v>8076868</v>
      </c>
      <c r="D31" s="17">
        <f t="shared" si="0"/>
        <v>-17871</v>
      </c>
      <c r="E31" s="18">
        <f t="shared" si="1"/>
        <v>-2.2077302307091061E-3</v>
      </c>
      <c r="F31" s="2"/>
      <c r="G31" s="2"/>
    </row>
    <row r="32" spans="1:7" ht="18" customHeight="1">
      <c r="A32" s="19" t="s">
        <v>30</v>
      </c>
      <c r="B32" s="20">
        <v>3577386</v>
      </c>
      <c r="C32" s="20">
        <v>3567777</v>
      </c>
      <c r="D32" s="20">
        <f t="shared" si="0"/>
        <v>-9609</v>
      </c>
      <c r="E32" s="21">
        <f t="shared" si="1"/>
        <v>-2.6860394712787494E-3</v>
      </c>
      <c r="F32" s="2"/>
      <c r="G32" s="2"/>
    </row>
    <row r="33" spans="1:7" ht="18" customHeight="1">
      <c r="A33" s="5" t="s">
        <v>31</v>
      </c>
      <c r="B33" s="17">
        <v>11906489</v>
      </c>
      <c r="C33" s="17">
        <v>11934682</v>
      </c>
      <c r="D33" s="17">
        <f t="shared" si="0"/>
        <v>28193</v>
      </c>
      <c r="E33" s="18">
        <f t="shared" si="1"/>
        <v>2.3678684791125244E-3</v>
      </c>
      <c r="F33" s="2"/>
      <c r="G33" s="2"/>
    </row>
    <row r="34" spans="1:7" ht="18" customHeight="1">
      <c r="A34" s="5" t="s">
        <v>32</v>
      </c>
      <c r="B34" s="17">
        <v>13409175</v>
      </c>
      <c r="C34" s="17">
        <v>13585040</v>
      </c>
      <c r="D34" s="17">
        <f t="shared" si="0"/>
        <v>175865</v>
      </c>
      <c r="E34" s="18">
        <f t="shared" si="1"/>
        <v>1.3115273683876898E-2</v>
      </c>
      <c r="F34" s="2"/>
      <c r="G34" s="2"/>
    </row>
    <row r="35" spans="1:7" ht="18" customHeight="1">
      <c r="A35" s="5" t="s">
        <v>33</v>
      </c>
      <c r="B35" s="17">
        <v>21291774</v>
      </c>
      <c r="C35" s="17">
        <v>21056725</v>
      </c>
      <c r="D35" s="17">
        <f t="shared" si="0"/>
        <v>-235049</v>
      </c>
      <c r="E35" s="18">
        <f t="shared" si="1"/>
        <v>-1.1039427715135433E-2</v>
      </c>
      <c r="F35" s="2"/>
      <c r="G35" s="2"/>
    </row>
    <row r="36" spans="1:7" ht="18" customHeight="1">
      <c r="A36" s="19" t="s">
        <v>34</v>
      </c>
      <c r="B36" s="20">
        <v>10993540</v>
      </c>
      <c r="C36" s="20">
        <v>10920175</v>
      </c>
      <c r="D36" s="20">
        <f t="shared" si="0"/>
        <v>-73365</v>
      </c>
      <c r="E36" s="21">
        <f t="shared" si="1"/>
        <v>-6.6734645983004565E-3</v>
      </c>
      <c r="F36" s="2"/>
      <c r="G36" s="2"/>
    </row>
    <row r="37" spans="1:7" ht="18" customHeight="1">
      <c r="A37" s="5" t="s">
        <v>35</v>
      </c>
      <c r="B37" s="17">
        <v>5674402</v>
      </c>
      <c r="C37" s="17">
        <v>5621814</v>
      </c>
      <c r="D37" s="17">
        <f t="shared" si="0"/>
        <v>-52588</v>
      </c>
      <c r="E37" s="18">
        <f t="shared" si="1"/>
        <v>-9.2675844961284028E-3</v>
      </c>
      <c r="F37" s="2"/>
      <c r="G37" s="2"/>
    </row>
    <row r="38" spans="1:7" ht="18" customHeight="1">
      <c r="A38" s="5" t="s">
        <v>36</v>
      </c>
      <c r="B38" s="17">
        <v>11888860</v>
      </c>
      <c r="C38" s="17">
        <v>11967561</v>
      </c>
      <c r="D38" s="17">
        <f t="shared" si="0"/>
        <v>78701</v>
      </c>
      <c r="E38" s="18">
        <f t="shared" si="1"/>
        <v>6.6197263656902344E-3</v>
      </c>
      <c r="F38" s="2"/>
      <c r="G38" s="2"/>
    </row>
    <row r="39" spans="1:7" ht="18" customHeight="1">
      <c r="A39" s="5" t="s">
        <v>37</v>
      </c>
      <c r="B39" s="17">
        <v>4915931</v>
      </c>
      <c r="C39" s="17">
        <v>4902727</v>
      </c>
      <c r="D39" s="17">
        <f t="shared" si="0"/>
        <v>-13204</v>
      </c>
      <c r="E39" s="18">
        <f t="shared" si="1"/>
        <v>-2.6859612146712393E-3</v>
      </c>
      <c r="F39" s="2"/>
      <c r="G39" s="2"/>
    </row>
    <row r="40" spans="1:7" ht="18" customHeight="1">
      <c r="A40" s="19" t="s">
        <v>38</v>
      </c>
      <c r="B40" s="20">
        <v>5605477</v>
      </c>
      <c r="C40" s="20">
        <v>5512267</v>
      </c>
      <c r="D40" s="20">
        <f t="shared" si="0"/>
        <v>-93210</v>
      </c>
      <c r="E40" s="21">
        <f t="shared" si="1"/>
        <v>-1.662837970791781E-2</v>
      </c>
      <c r="F40" s="2"/>
      <c r="G40" s="2"/>
    </row>
    <row r="41" spans="1:7" ht="18" customHeight="1">
      <c r="A41" s="5" t="s">
        <v>39</v>
      </c>
      <c r="B41" s="17">
        <v>6117652</v>
      </c>
      <c r="C41" s="17">
        <v>6068982</v>
      </c>
      <c r="D41" s="17">
        <f t="shared" si="0"/>
        <v>-48670</v>
      </c>
      <c r="E41" s="18">
        <f t="shared" si="1"/>
        <v>-7.9556666511923207E-3</v>
      </c>
      <c r="F41" s="2"/>
      <c r="G41" s="2"/>
    </row>
    <row r="42" spans="1:7" ht="18" customHeight="1">
      <c r="A42" s="5" t="s">
        <v>40</v>
      </c>
      <c r="B42" s="17">
        <v>2650012</v>
      </c>
      <c r="C42" s="17">
        <v>2641511</v>
      </c>
      <c r="D42" s="17">
        <f t="shared" si="0"/>
        <v>-8501</v>
      </c>
      <c r="E42" s="18">
        <f t="shared" si="1"/>
        <v>-3.2079100019169722E-3</v>
      </c>
      <c r="F42" s="2"/>
      <c r="G42" s="2"/>
    </row>
    <row r="43" spans="1:7" ht="18" customHeight="1">
      <c r="A43" s="5" t="s">
        <v>41</v>
      </c>
      <c r="B43" s="17">
        <v>19124756</v>
      </c>
      <c r="C43" s="17">
        <v>18973701</v>
      </c>
      <c r="D43" s="17">
        <f t="shared" si="0"/>
        <v>-151055</v>
      </c>
      <c r="E43" s="18">
        <f t="shared" si="1"/>
        <v>-7.8984014227423353E-3</v>
      </c>
      <c r="F43" s="2"/>
      <c r="G43" s="2"/>
    </row>
    <row r="44" spans="1:7" ht="18" customHeight="1">
      <c r="A44" s="19" t="s">
        <v>42</v>
      </c>
      <c r="B44" s="20">
        <v>5516541</v>
      </c>
      <c r="C44" s="20">
        <v>5501724</v>
      </c>
      <c r="D44" s="20">
        <f t="shared" si="0"/>
        <v>-14817</v>
      </c>
      <c r="E44" s="21">
        <f t="shared" si="1"/>
        <v>-2.6859222110376772E-3</v>
      </c>
      <c r="F44" s="2"/>
      <c r="G44" s="2"/>
    </row>
    <row r="45" spans="1:7" ht="18" customHeight="1">
      <c r="A45" s="5" t="s">
        <v>43</v>
      </c>
      <c r="B45" s="17">
        <v>38504428</v>
      </c>
      <c r="C45" s="17">
        <v>38363357</v>
      </c>
      <c r="D45" s="17">
        <f t="shared" si="0"/>
        <v>-141071</v>
      </c>
      <c r="E45" s="18">
        <f t="shared" si="1"/>
        <v>-3.6637604381501267E-3</v>
      </c>
      <c r="F45" s="2"/>
      <c r="G45" s="2"/>
    </row>
    <row r="46" spans="1:7" ht="18" customHeight="1">
      <c r="A46" s="5" t="s">
        <v>44</v>
      </c>
      <c r="B46" s="17">
        <v>19555320</v>
      </c>
      <c r="C46" s="17">
        <v>19378713</v>
      </c>
      <c r="D46" s="17">
        <f t="shared" si="0"/>
        <v>-176607</v>
      </c>
      <c r="E46" s="18">
        <f t="shared" si="1"/>
        <v>-9.0311485570167098E-3</v>
      </c>
      <c r="F46" s="2"/>
      <c r="G46" s="2"/>
    </row>
    <row r="47" spans="1:7" ht="18" customHeight="1">
      <c r="A47" s="5" t="s">
        <v>45</v>
      </c>
      <c r="B47" s="17">
        <v>5005890</v>
      </c>
      <c r="C47" s="17">
        <v>4992444</v>
      </c>
      <c r="D47" s="17">
        <f t="shared" si="0"/>
        <v>-13446</v>
      </c>
      <c r="E47" s="18">
        <f t="shared" si="1"/>
        <v>-2.686035849768972E-3</v>
      </c>
      <c r="F47" s="2"/>
      <c r="G47" s="2"/>
    </row>
    <row r="48" spans="1:7" ht="18" customHeight="1">
      <c r="A48" s="19" t="s">
        <v>46</v>
      </c>
      <c r="B48" s="20">
        <v>23710251</v>
      </c>
      <c r="C48" s="20">
        <v>23445526</v>
      </c>
      <c r="D48" s="20">
        <f t="shared" si="0"/>
        <v>-264725</v>
      </c>
      <c r="E48" s="21">
        <f t="shared" si="1"/>
        <v>-1.1165002006937843E-2</v>
      </c>
      <c r="F48" s="2"/>
      <c r="G48" s="2"/>
    </row>
    <row r="49" spans="1:7" ht="18" customHeight="1">
      <c r="A49" s="5" t="s">
        <v>47</v>
      </c>
      <c r="B49" s="17">
        <v>6461834</v>
      </c>
      <c r="C49" s="17">
        <v>6464603</v>
      </c>
      <c r="D49" s="17">
        <f t="shared" si="0"/>
        <v>2769</v>
      </c>
      <c r="E49" s="18">
        <f t="shared" si="1"/>
        <v>4.2851611477484565E-4</v>
      </c>
      <c r="F49" s="2"/>
      <c r="G49" s="2"/>
    </row>
    <row r="50" spans="1:7" ht="18" customHeight="1">
      <c r="A50" s="5" t="s">
        <v>48</v>
      </c>
      <c r="B50" s="17">
        <v>8138876</v>
      </c>
      <c r="C50" s="17">
        <v>8093834</v>
      </c>
      <c r="D50" s="17">
        <f t="shared" si="0"/>
        <v>-45042</v>
      </c>
      <c r="E50" s="18">
        <f t="shared" si="1"/>
        <v>-5.5341794124888991E-3</v>
      </c>
      <c r="F50" s="2"/>
      <c r="G50" s="2"/>
    </row>
    <row r="51" spans="1:7" ht="18" customHeight="1">
      <c r="A51" s="5" t="s">
        <v>49</v>
      </c>
      <c r="B51" s="17">
        <v>25781009</v>
      </c>
      <c r="C51" s="17">
        <v>25557772</v>
      </c>
      <c r="D51" s="17">
        <f t="shared" si="0"/>
        <v>-223237</v>
      </c>
      <c r="E51" s="18">
        <f t="shared" si="1"/>
        <v>-8.6589706399776666E-3</v>
      </c>
      <c r="F51" s="2"/>
      <c r="G51" s="2"/>
    </row>
    <row r="52" spans="1:7" ht="18" customHeight="1">
      <c r="A52" s="19" t="s">
        <v>50</v>
      </c>
      <c r="B52" s="20">
        <v>6911482</v>
      </c>
      <c r="C52" s="20">
        <v>6836910</v>
      </c>
      <c r="D52" s="20">
        <f t="shared" si="0"/>
        <v>-74572</v>
      </c>
      <c r="E52" s="21">
        <f t="shared" si="1"/>
        <v>-1.0789581742381735E-2</v>
      </c>
      <c r="F52" s="2"/>
      <c r="G52" s="2"/>
    </row>
    <row r="53" spans="1:7" ht="18" customHeight="1">
      <c r="A53" s="5" t="s">
        <v>51</v>
      </c>
      <c r="B53" s="17">
        <v>2453424</v>
      </c>
      <c r="C53" s="17">
        <v>2437864</v>
      </c>
      <c r="D53" s="17">
        <f t="shared" si="0"/>
        <v>-15560</v>
      </c>
      <c r="E53" s="18">
        <f t="shared" si="1"/>
        <v>-6.3421569202877287E-3</v>
      </c>
      <c r="F53" s="2"/>
      <c r="G53" s="2"/>
    </row>
    <row r="54" spans="1:7" ht="18" customHeight="1">
      <c r="A54" s="5" t="s">
        <v>52</v>
      </c>
      <c r="B54" s="17">
        <v>9079879</v>
      </c>
      <c r="C54" s="17">
        <v>8992138</v>
      </c>
      <c r="D54" s="17">
        <f t="shared" si="0"/>
        <v>-87741</v>
      </c>
      <c r="E54" s="18">
        <f t="shared" si="1"/>
        <v>-9.6632344990500423E-3</v>
      </c>
      <c r="F54" s="2"/>
      <c r="G54" s="2"/>
    </row>
    <row r="55" spans="1:7" ht="18" customHeight="1">
      <c r="A55" s="5" t="s">
        <v>53</v>
      </c>
      <c r="B55" s="17">
        <v>4626593</v>
      </c>
      <c r="C55" s="17">
        <v>4614166</v>
      </c>
      <c r="D55" s="17">
        <f t="shared" si="0"/>
        <v>-12427</v>
      </c>
      <c r="E55" s="18">
        <f t="shared" si="1"/>
        <v>-2.6859937755493082E-3</v>
      </c>
      <c r="F55" s="2"/>
      <c r="G55" s="2"/>
    </row>
    <row r="56" spans="1:7" ht="18" customHeight="1">
      <c r="A56" s="19" t="s">
        <v>54</v>
      </c>
      <c r="B56" s="20">
        <v>12636661</v>
      </c>
      <c r="C56" s="20">
        <v>12567163</v>
      </c>
      <c r="D56" s="20">
        <f t="shared" si="0"/>
        <v>-69498</v>
      </c>
      <c r="E56" s="21">
        <f t="shared" si="1"/>
        <v>-5.4997123053312892E-3</v>
      </c>
      <c r="F56" s="2"/>
      <c r="G56" s="2"/>
    </row>
    <row r="57" spans="1:7" ht="18" customHeight="1">
      <c r="A57" s="5" t="s">
        <v>55</v>
      </c>
      <c r="B57" s="17">
        <v>47954459</v>
      </c>
      <c r="C57" s="17">
        <v>48160966</v>
      </c>
      <c r="D57" s="17">
        <f t="shared" si="0"/>
        <v>206507</v>
      </c>
      <c r="E57" s="18">
        <f t="shared" si="1"/>
        <v>4.3063148726169556E-3</v>
      </c>
      <c r="F57" s="2"/>
      <c r="G57" s="2"/>
    </row>
    <row r="58" spans="1:7" ht="18" customHeight="1">
      <c r="A58" s="5" t="s">
        <v>56</v>
      </c>
      <c r="B58" s="17">
        <v>6395863</v>
      </c>
      <c r="C58" s="17">
        <v>6289510</v>
      </c>
      <c r="D58" s="17">
        <f t="shared" si="0"/>
        <v>-106353</v>
      </c>
      <c r="E58" s="18">
        <f t="shared" si="1"/>
        <v>-1.6628404954890371E-2</v>
      </c>
      <c r="F58" s="2"/>
      <c r="G58" s="2"/>
    </row>
    <row r="59" spans="1:7" ht="18" customHeight="1">
      <c r="A59" s="5" t="s">
        <v>57</v>
      </c>
      <c r="B59" s="17">
        <v>2167359</v>
      </c>
      <c r="C59" s="17">
        <v>2161537</v>
      </c>
      <c r="D59" s="17">
        <f t="shared" si="0"/>
        <v>-5822</v>
      </c>
      <c r="E59" s="18">
        <f t="shared" si="1"/>
        <v>-2.6862185729267739E-3</v>
      </c>
      <c r="F59" s="2"/>
      <c r="G59" s="2"/>
    </row>
    <row r="60" spans="1:7" ht="18" customHeight="1">
      <c r="A60" s="19" t="s">
        <v>58</v>
      </c>
      <c r="B60" s="20">
        <v>15390720</v>
      </c>
      <c r="C60" s="20">
        <v>15846585</v>
      </c>
      <c r="D60" s="20">
        <f t="shared" si="0"/>
        <v>455865</v>
      </c>
      <c r="E60" s="21">
        <f t="shared" si="1"/>
        <v>2.9619471993512975E-2</v>
      </c>
      <c r="F60" s="2"/>
      <c r="G60" s="2"/>
    </row>
    <row r="61" spans="1:7" ht="18" customHeight="1">
      <c r="A61" s="5" t="s">
        <v>59</v>
      </c>
      <c r="B61" s="17">
        <v>13819721</v>
      </c>
      <c r="C61" s="17">
        <v>13756839</v>
      </c>
      <c r="D61" s="17">
        <f t="shared" si="0"/>
        <v>-62882</v>
      </c>
      <c r="E61" s="18">
        <f t="shared" si="1"/>
        <v>-4.5501642182211926E-3</v>
      </c>
      <c r="F61" s="2"/>
      <c r="G61" s="2"/>
    </row>
    <row r="62" spans="1:7" ht="18" customHeight="1">
      <c r="A62" s="5" t="s">
        <v>60</v>
      </c>
      <c r="B62" s="17">
        <v>5295592</v>
      </c>
      <c r="C62" s="17">
        <v>5281368</v>
      </c>
      <c r="D62" s="17">
        <f t="shared" si="0"/>
        <v>-14224</v>
      </c>
      <c r="E62" s="18">
        <f t="shared" si="1"/>
        <v>-2.6860075323023374E-3</v>
      </c>
      <c r="F62" s="2"/>
      <c r="G62" s="2"/>
    </row>
    <row r="63" spans="1:7" ht="18" customHeight="1">
      <c r="A63" s="5" t="s">
        <v>61</v>
      </c>
      <c r="B63" s="17">
        <v>11820318</v>
      </c>
      <c r="C63" s="17">
        <v>11786589</v>
      </c>
      <c r="D63" s="17">
        <f t="shared" si="0"/>
        <v>-33729</v>
      </c>
      <c r="E63" s="18">
        <f t="shared" si="1"/>
        <v>-2.8534765308344495E-3</v>
      </c>
      <c r="F63" s="2"/>
      <c r="G63" s="2"/>
    </row>
    <row r="64" spans="1:7" ht="18" customHeight="1">
      <c r="A64" s="5" t="s">
        <v>62</v>
      </c>
      <c r="B64" s="17">
        <v>3589535</v>
      </c>
      <c r="C64" s="17">
        <v>3579894</v>
      </c>
      <c r="D64" s="17">
        <f t="shared" si="0"/>
        <v>-9641</v>
      </c>
      <c r="E64" s="18">
        <f t="shared" si="1"/>
        <v>-2.6858632106944213E-3</v>
      </c>
      <c r="F64" s="2"/>
      <c r="G64" s="2"/>
    </row>
    <row r="65" spans="1:7" ht="18" customHeight="1">
      <c r="A65" s="22" t="s">
        <v>63</v>
      </c>
      <c r="B65" s="23">
        <f>SUM(B13:B64)</f>
        <v>662564950</v>
      </c>
      <c r="C65" s="23">
        <f>SUM(C13:C64)</f>
        <v>660785299</v>
      </c>
      <c r="D65" s="23">
        <f>SUM(D13:D64)</f>
        <v>-1779651</v>
      </c>
      <c r="E65" s="24">
        <f t="shared" si="1"/>
        <v>-2.6860023307903624E-3</v>
      </c>
      <c r="F65" s="2"/>
      <c r="G65" s="2"/>
    </row>
    <row r="66" spans="1:7" ht="18" customHeight="1">
      <c r="A66" s="5" t="s">
        <v>64</v>
      </c>
      <c r="B66" s="17">
        <v>310787</v>
      </c>
      <c r="C66" s="17">
        <v>309952</v>
      </c>
      <c r="D66" s="17">
        <f>C66-B66</f>
        <v>-835</v>
      </c>
      <c r="E66" s="18">
        <f t="shared" si="1"/>
        <v>-2.6867275658248252E-3</v>
      </c>
      <c r="F66" s="2"/>
      <c r="G66" s="2"/>
    </row>
    <row r="67" spans="1:7" ht="18" customHeight="1">
      <c r="A67" s="19" t="s">
        <v>65</v>
      </c>
      <c r="B67" s="20">
        <v>1308263</v>
      </c>
      <c r="C67" s="20">
        <v>1304749</v>
      </c>
      <c r="D67" s="20">
        <f>C67-B67</f>
        <v>-3514</v>
      </c>
      <c r="E67" s="21">
        <f t="shared" si="1"/>
        <v>-2.6860042667261859E-3</v>
      </c>
      <c r="F67" s="2"/>
      <c r="G67" s="2"/>
    </row>
    <row r="68" spans="1:7" ht="18" customHeight="1">
      <c r="A68" s="22" t="s">
        <v>66</v>
      </c>
      <c r="B68" s="23">
        <f>+B67+B66</f>
        <v>1619050</v>
      </c>
      <c r="C68" s="23">
        <f>+C67+C66</f>
        <v>1614701</v>
      </c>
      <c r="D68" s="23">
        <f>+D67+D66</f>
        <v>-4349</v>
      </c>
      <c r="E68" s="24">
        <f t="shared" si="1"/>
        <v>-2.6861431086130758E-3</v>
      </c>
      <c r="F68" s="2"/>
      <c r="G68" s="2"/>
    </row>
    <row r="69" spans="1:7" s="29" customFormat="1" ht="18" customHeight="1">
      <c r="A69" s="25" t="s">
        <v>67</v>
      </c>
      <c r="B69" s="26">
        <v>0</v>
      </c>
      <c r="C69" s="27">
        <v>1784000</v>
      </c>
      <c r="D69" s="26">
        <f>C69-B69</f>
        <v>1784000</v>
      </c>
      <c r="E69" s="28" t="str">
        <f>IF(ISERROR(D69/B69),"N/A ",D69/B69)</f>
        <v xml:space="preserve">N/A </v>
      </c>
    </row>
    <row r="70" spans="1:7" ht="18" customHeight="1">
      <c r="A70" s="5"/>
      <c r="B70" s="30"/>
      <c r="C70" s="30"/>
      <c r="D70" s="30"/>
      <c r="E70" s="15"/>
      <c r="F70" s="2"/>
      <c r="G70" s="2"/>
    </row>
    <row r="71" spans="1:7">
      <c r="A71" s="32"/>
      <c r="B71" s="32"/>
      <c r="C71" s="32"/>
      <c r="D71" s="32"/>
      <c r="E71" s="32"/>
      <c r="F71" s="2"/>
      <c r="G71" s="2"/>
    </row>
    <row r="72" spans="1:7">
      <c r="A72" s="31"/>
    </row>
  </sheetData>
  <mergeCells count="5">
    <mergeCell ref="A71:E71"/>
    <mergeCell ref="A1:E1"/>
    <mergeCell ref="A2:E2"/>
    <mergeCell ref="A3:E3"/>
    <mergeCell ref="A4:E4"/>
  </mergeCells>
  <printOptions horizontalCentered="1"/>
  <pageMargins left="0.55000000000000004" right="0.5" top="0.55000000000000004" bottom="0.55000000000000004" header="0" footer="0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WP-ES</vt:lpstr>
      <vt:lpstr>'WP-ES'!Print_Area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2015-02-11T15:05:28Z</dcterms:created>
  <dcterms:modified xsi:type="dcterms:W3CDTF">2015-04-17T15:00:14Z</dcterms:modified>
</cp:coreProperties>
</file>