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08" yWindow="48" windowWidth="19320" windowHeight="11280"/>
  </bookViews>
  <sheets>
    <sheet name="2015" sheetId="1" r:id="rId1"/>
  </sheets>
  <definedNames>
    <definedName name="_xlnm.Print_Area" localSheetId="0">'2015'!$A$1:$C$76</definedName>
    <definedName name="_xlnm.Print_Titles" localSheetId="0">'2015'!$1:$13</definedName>
  </definedNames>
  <calcPr calcId="145621"/>
</workbook>
</file>

<file path=xl/calcChain.xml><?xml version="1.0" encoding="utf-8"?>
<calcChain xmlns="http://schemas.openxmlformats.org/spreadsheetml/2006/main">
  <c r="B15" i="1" l="1"/>
  <c r="B12" i="1" l="1"/>
  <c r="B21" i="1" l="1"/>
  <c r="B19" i="1" s="1"/>
  <c r="B25" i="1"/>
  <c r="B16" i="1"/>
  <c r="B49" i="1"/>
  <c r="B48" i="1" s="1"/>
  <c r="B44" i="1"/>
  <c r="B43" i="1"/>
  <c r="B65" i="1"/>
  <c r="B63" i="1" s="1"/>
  <c r="B33" i="1"/>
  <c r="B14" i="1" l="1"/>
  <c r="B41" i="1"/>
  <c r="B42" i="1"/>
  <c r="B11" i="1" l="1"/>
  <c r="B9" i="1" s="1"/>
</calcChain>
</file>

<file path=xl/sharedStrings.xml><?xml version="1.0" encoding="utf-8"?>
<sst xmlns="http://schemas.openxmlformats.org/spreadsheetml/2006/main" count="76" uniqueCount="66">
  <si>
    <t>U. S. Department of Labor</t>
  </si>
  <si>
    <t>Employment and Training Administration</t>
  </si>
  <si>
    <t>Programs</t>
  </si>
  <si>
    <t xml:space="preserve">DISCRETIONARY PROGRAMS,  TOTAL . . . . . . . . . . . . . . . . . . . . . . . . . . . . . . . . . . . . . . . . . . . </t>
  </si>
  <si>
    <t xml:space="preserve">MANDATORY PROGRAMS, TOTAL . . . . . . . . . . . . . . . . . . . . . . . . . . . . . . . . . . . . . . . . . . . </t>
  </si>
  <si>
    <t xml:space="preserve">TRAINING AND EMPLOYMENT SERVICES . . . . . . . . . . . . . . . . . . . . . . . . . . . . . . . . . . . . . . . . . . . </t>
  </si>
  <si>
    <t xml:space="preserve">  Mandatory Total . . . . . . . . . . . . . . . . . . . . . . . . . . . . . . . . . . . . . . . . . . . . . . . . . . . </t>
  </si>
  <si>
    <t xml:space="preserve">  Youth Activities . . . . . . . . . . . . . . . . . . . . . . . . . . . . . . . . . . . . . . . . . . . . . . . . . . . . . . . . . . . . . . . . . . . . . . . . . . . . . . </t>
  </si>
  <si>
    <t xml:space="preserve">  Adult and Disloc Wrkr Activities Total . . . . . . . . . . . . . . . . . . . . . . . . . . . . . . . . . . . . . . . . . . . </t>
  </si>
  <si>
    <t xml:space="preserve">    Adult Empl &amp; Trng Activities . . . . . . . . . . . . . . . . . . . . . . . . . . . . . . . . . . . . . . . . . . . </t>
  </si>
  <si>
    <t xml:space="preserve">    Disloc Workers Empl &amp; Trng Activities . . . . . . . . . . . . . . . . . . . . . . . . . . . . . . . . . . . . . . . . . . . </t>
  </si>
  <si>
    <t xml:space="preserve">      Formula Grants . . . . . . . . . . . . . . . . . . . . . . . . . . . . . . . . . . . . . . . . . . . . . . . . . . . . . . . . . . . . . . . . . . . . . . . . . . . . . . </t>
  </si>
  <si>
    <t xml:space="preserve">    Operations . . . . . . . . . . . . . . . . . . . . . . . . . . . . . . . . . . . . . . . . . . . . . . . . . . . . . . . . . . . . . . . . . . . . . . . . . . . . . . </t>
  </si>
  <si>
    <t xml:space="preserve">    Construction . . . . . . . . . . . . . . . . . . . . . . . . . . . . . . . . . . . . . . . . . . . . . . . . . . . . . . . . . . . . . . . . . . . . . . . . . . . . . . </t>
  </si>
  <si>
    <t xml:space="preserve">    Indians and Native Americans . . . . . . . . . . . . . . . . . . . . . . . . . . . . . . . . . . . . . . . . . . . . . . . . . . .</t>
  </si>
  <si>
    <t xml:space="preserve">    Reintegretion of Ex-Offender . . . . . . . . . . . . . . . . . . . . . . . . . . . . . . . . . . . . . . . . . . . </t>
  </si>
  <si>
    <t>COMMUNITY SERVICE EMPLOYMENT</t>
  </si>
  <si>
    <t xml:space="preserve">  Employment Service/One-Stop . . . . . . . . . . . . . . . . . . . . . . . . . . . . . . . . . . . . . . . . . . . </t>
  </si>
  <si>
    <t xml:space="preserve">    Grants to States . . . . . . . . . . . . . . . . . . . . . . . . . . . . . . . . . . . . . . . . . . . . . . . . . . . . . . . . . . . . . . . . . . . . . . . . . . . . . . </t>
  </si>
  <si>
    <t xml:space="preserve">    Foreign Labor Certification . . . . . . . . . . . . . . . . . . . . . . . . . . . . . . . . . . . . . . . . . . . </t>
  </si>
  <si>
    <t>MANDATORY PROGRAMS:</t>
  </si>
  <si>
    <t>FEDERAL UNEMPLOYMENT BENEFITS</t>
  </si>
  <si>
    <t xml:space="preserve">    Trade Adjustment Assistance Benefits . . . . . . . . . . . . . . . . . . . . . . . . . . . . . . . . . . . . . . . . . . . . . . . . . . . . . . . . . . . . . . . . . . . . . . . . . . . . . . </t>
  </si>
  <si>
    <t xml:space="preserve">    Trade Adjustment Assistance Training . . . . . . . . . . . . . . . . . . . . . . . . . . . . . . . . . . . . . . . . . . . . . . . . . . . . . . . . . . . . . . . . . . . . . . . . . . . . . . </t>
  </si>
  <si>
    <t xml:space="preserve">    Wage Insurance . . . . . . . . . . . . . . . . . . . . . . . . . . . . . . . . . . . . . . . . . . . . . . . . . . . . . . . . . . . . . . . . . . . . . . . . . . . . . . </t>
  </si>
  <si>
    <t xml:space="preserve">ADVANCES to the UNEMPLOYMENT TRUST FUND . . . . . . . . . . . . . . . . . . . . . . . . . . . . . . . . . . . . . . . . . . . </t>
  </si>
  <si>
    <t xml:space="preserve">    Expenses . . . . . . . . . . . . . . . . . . . . . . . . . . . . . . . . . . . . . . . . . . . . . . . . . . . . . . . . . . . . . . . . . . . . . . . . . . . . . . </t>
  </si>
  <si>
    <t xml:space="preserve">    Workforce Data Quality Initiative . . . . . . . . . . . . . . . . . . . . . . . . . . . . . . . . . . . . . . . . . . . . . . . . . . . . . . . . . . . . . . . . . . . . . . . . . . . . . . </t>
  </si>
  <si>
    <t>2/</t>
  </si>
  <si>
    <t>Updated:</t>
  </si>
  <si>
    <t xml:space="preserve">  JOB CORPS . . . . . . . . . . . . . . . . . . . . . . . . . . . . . . . . . . . . . . . . . . . . . . . . . . . . . . . . . . . . . . . . . . . . . . . . . . . . . . </t>
  </si>
  <si>
    <t xml:space="preserve">  Discretionary Total . . . . . . . . . . . . . . . . . . . . . . . . . . .. . . . . . . . . . . . . . . . . . . . . . . </t>
  </si>
  <si>
    <t xml:space="preserve">  National Programs . . . . . . . . . . . . . . . . . . . . . . . . . . . . . . . . . . . . . . . . . . . . . . . . . . . .</t>
  </si>
  <si>
    <t xml:space="preserve">    Women in Apprenticeship (WANTO) . . . . . . . . . . . . . . . . . . . . . . . . . . . . . . . . . . . .</t>
  </si>
  <si>
    <t xml:space="preserve">  Discretionary Total . . . . . . . . . . . . . . . . . . . . . . . . . . . . . . . . . . . . . . . . . . . . . . . . . . . .</t>
  </si>
  <si>
    <t xml:space="preserve">    National Activities . . . . . . . . . . . . . . . . . . . . . . . . . . . . . . . . . . . . . . . . . . . . . . . . . . . .</t>
  </si>
  <si>
    <t xml:space="preserve">      Territories . . . . . . . . . . . . . . . . . . . . . . . . . . . . . . . . . . . . . . . . . . . . . . . . . . . . . . . . . .</t>
  </si>
  <si>
    <t xml:space="preserve">       Federal Administration. . . . . . . . . . . . . . . . . . . . . . . . . . . . . . . . . . . . . . . . . . . . . .</t>
  </si>
  <si>
    <t xml:space="preserve">       Grants to States. . . . . . . . . . . . . . . . . . . . . . . . . . . . . . . . . . . . . . . . . . . . . . . . . . . .</t>
  </si>
  <si>
    <t>AND ALLOWANCES . . . . . . . . . . . . . . . . . . . . . . . . . . . . . . . . . . . . . . . . . . . . . . . . . . . .</t>
  </si>
  <si>
    <t xml:space="preserve">  YouthBuild. . . . . . . . . . . . . . . . . . . . . . . . . . . . . . . . . . . . . . . . . . . . . . . . . . . . . . . . . . . . . </t>
  </si>
  <si>
    <t xml:space="preserve">    National Farmworker Job Training . . . . . . . . . . . . . . . . . . . . . . . . . . . . . . . . . . . . . . . .</t>
  </si>
  <si>
    <t xml:space="preserve">FOR OLDER AMERICANS . . . . . . . . . . . . . . . . . . . . . . . . . . . . . . . . . . . . . . . . . . . . . . . </t>
  </si>
  <si>
    <t xml:space="preserve">STATE UI AND ES OPERATIONS . . . . . . . . . . . . . . . . . . . . . . . . . . . . . . . . . . . . . . . . . </t>
  </si>
  <si>
    <t xml:space="preserve">  Mandatory Total . . . . . . . . . . . . . . . . . . . . . . . . . . . . . . . . . . . . . . . . . . . . . . . . . . . . . . . .</t>
  </si>
  <si>
    <t xml:space="preserve">  Unemployment Insurance . . . . . . . . . . . . . . . . . . . . . . . . . . . . . . . . . . . . . . . . . . . . . . . .</t>
  </si>
  <si>
    <t xml:space="preserve">      Allotments to States . . . . . . . . . . . . . . . . . . . . . . . . . . . . . . . . . . . . . . . . . . . . . . . . . . .</t>
  </si>
  <si>
    <t xml:space="preserve">    One Stop Career Centers - ALMIS . . . . . . . . . . . . . . . . . . . . . . . . . . . . . . . . . . . . . . . </t>
  </si>
  <si>
    <t xml:space="preserve">      TAT/SESA Retirement . . . . . . . . . . . . . . . . . . . . . . . . . . . . . . . . . . . . . . . . . . . . . . . .</t>
  </si>
  <si>
    <t xml:space="preserve">      Work Opportunities Tax Credit . . . . . . . . . . . . . . . . . . . . . . . . . . . . . . . . . . . . . . . . . </t>
  </si>
  <si>
    <t xml:space="preserve">    H1-B Fees (Estimated) . . . . . . . . . . . . . . . . . . . . . . . . . . . . . . . . . . . . . . . . . . . . . . . . . .</t>
  </si>
  <si>
    <r>
      <t xml:space="preserve">    H-1B Skill Training Grants (from employer fees)</t>
    </r>
    <r>
      <rPr>
        <b/>
        <vertAlign val="superscript"/>
        <sz val="12"/>
        <rFont val="Times New Roman"/>
        <family val="1"/>
      </rPr>
      <t xml:space="preserve"> </t>
    </r>
    <r>
      <rPr>
        <b/>
        <sz val="12"/>
        <rFont val="Times New Roman"/>
        <family val="1"/>
      </rPr>
      <t xml:space="preserve">. . . . . . . . . . . . . . . . . . . . . . . . . . . . . . . . . . . . . . . . . . . </t>
    </r>
  </si>
  <si>
    <r>
      <t xml:space="preserve">Consolidated and Further 
Continuing 
Appropriations Act </t>
    </r>
    <r>
      <rPr>
        <b/>
        <vertAlign val="superscript"/>
        <sz val="14"/>
        <color indexed="8"/>
        <rFont val="Times New Roman"/>
        <family val="1"/>
      </rPr>
      <t>1/</t>
    </r>
  </si>
  <si>
    <t>4/</t>
  </si>
  <si>
    <t>3/ 4/</t>
  </si>
  <si>
    <t xml:space="preserve">      National Reserve  (Territories, Demos, TAT, National Emergency Grants). . . . . . . . . . . . . . . . . . . . . . . . . . . . . . . . . . . . . . . . . . . . . . . . . . .</t>
  </si>
  <si>
    <t xml:space="preserve">GRAND TOTAL, ETA . . . . . . . . . . . . . . . . . . . . . . . . . . . . . . . . . . . . . . . . . . . . . . . </t>
  </si>
  <si>
    <t>Evaluations Set Aside . . . . . . . . . . . . . . . . . . . . . . . . . . . . . . . . . . . . . . . . . . . . .</t>
  </si>
  <si>
    <t>Summary of Appropriation Budget Authority, Fiscal Year 2015</t>
  </si>
  <si>
    <t xml:space="preserve">    Reemployment and Eligibility Assessments  (REA). . . . . . . . . . . . . . . . . . . . . . . . . . .</t>
  </si>
  <si>
    <t xml:space="preserve">    State Administration and REA . . . . . . . . . . . . . . . . . . . . . . . . . . . . . . . . . . . . . . . . . . . . . . . . . . . .</t>
  </si>
  <si>
    <r>
      <rPr>
        <vertAlign val="superscript"/>
        <sz val="11"/>
        <rFont val="Times New Roman"/>
        <family val="1"/>
      </rPr>
      <t>1/</t>
    </r>
    <r>
      <rPr>
        <sz val="11"/>
        <rFont val="Times New Roman"/>
        <family val="1"/>
      </rPr>
      <t xml:space="preserve"> Original Appropriation: Consolidated and Further Continuing Appropriations Act, 2015, P.L. 113-235, enacted 12/16/14.</t>
    </r>
  </si>
  <si>
    <r>
      <rPr>
        <vertAlign val="superscript"/>
        <sz val="11"/>
        <rFont val="Times New Roman"/>
        <family val="1"/>
      </rPr>
      <t xml:space="preserve">3/ </t>
    </r>
    <r>
      <rPr>
        <sz val="11"/>
        <rFont val="Times New Roman"/>
        <family val="1"/>
      </rPr>
      <t xml:space="preserve">Not appropriated but funded through employer fees.  Actual funding varies as fees are collected and made available to the Department of Labor.  </t>
    </r>
  </si>
  <si>
    <t xml:space="preserve">PROGRAM ADMINISTRATION . . . . . . . . . . . . . . . . . . . . . . . . . . . . . . . . . . . . . . . . . . . </t>
  </si>
  <si>
    <r>
      <rPr>
        <vertAlign val="superscript"/>
        <sz val="11"/>
        <rFont val="Times New Roman"/>
        <family val="1"/>
      </rPr>
      <t>4/</t>
    </r>
    <r>
      <rPr>
        <sz val="11"/>
        <rFont val="Times New Roman"/>
        <family val="1"/>
      </rPr>
      <t xml:space="preserve"> The Balanced Budget and Emergency Deficit Control Act (BDECA), as amended, required the reduction of FY 2015 budget authority for mandatory funding by 7.3 percent.  H-1B Job Training Grants, H-1B Fees for Program Administration, and FUBA were impacted.  The Department applied the 7.3 percent reduction for FUBA exclusively to the TAA Training funds rather than applying reductions to each payment of TAA Benefits or ATAA Wage Insurance.  </t>
    </r>
  </si>
  <si>
    <r>
      <rPr>
        <vertAlign val="superscript"/>
        <sz val="11"/>
        <rFont val="Times New Roman"/>
        <family val="1"/>
      </rPr>
      <t>2/</t>
    </r>
    <r>
      <rPr>
        <sz val="11"/>
        <rFont val="Times New Roman"/>
        <family val="1"/>
      </rPr>
      <t xml:space="preserve"> Pursuant to P.L. 113-235, which included the authority for the Secretary to transfer not more than 0.5 percent from TES, CSEOA, OJC, and SUIESO appropriations made available in this Act to carry out evaluations, the Department transferred $22,148,000 from ETA to the Department's Office of the Chief Evaluation Officer.  This includes $2,295,000 from WIOA Youth, $2,143,000 from WIOA Adult, $2,802,000 from WIOA Dislocated Workers, $609,000 from the Dislocated Worker National Reserve, $4,220,000 from Job Corps Operations, $1,086,000 from CSEOA, $7,209,000 from SUIESO Unemployment Insurance State Administration, and $1,784,000 from Employment Service Allotments to States.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</si>
</sst>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_);\(&quot;$&quot;#,##0\)"/>
  </numFmts>
  <fonts count="43" x14ac:knownFonts="1">
    <font>
      <sz val="12"/>
      <name val="Arial"/>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2"/>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4"/>
      <name val="Times New Roman"/>
      <family val="1"/>
    </font>
    <font>
      <i/>
      <sz val="10"/>
      <name val="Times New Roman"/>
      <family val="1"/>
    </font>
    <font>
      <sz val="8"/>
      <name val="Times New Roman"/>
      <family val="1"/>
    </font>
    <font>
      <sz val="10"/>
      <name val="Times New Roman"/>
      <family val="1"/>
    </font>
    <font>
      <b/>
      <sz val="12"/>
      <name val="Times New Roman"/>
      <family val="1"/>
    </font>
    <font>
      <b/>
      <vertAlign val="superscript"/>
      <sz val="12"/>
      <name val="Times New Roman"/>
      <family val="1"/>
    </font>
    <font>
      <b/>
      <sz val="8"/>
      <name val="Times New Roman"/>
      <family val="1"/>
    </font>
    <font>
      <b/>
      <sz val="10"/>
      <color indexed="8"/>
      <name val="Times New Roman"/>
      <family val="1"/>
    </font>
    <font>
      <sz val="10"/>
      <color indexed="8"/>
      <name val="Times New Roman"/>
      <family val="1"/>
    </font>
    <font>
      <b/>
      <sz val="10"/>
      <name val="Times New Roman"/>
      <family val="1"/>
    </font>
    <font>
      <b/>
      <sz val="8"/>
      <color indexed="8"/>
      <name val="Times New Roman"/>
      <family val="1"/>
    </font>
    <font>
      <sz val="9"/>
      <name val="Arial"/>
      <family val="2"/>
    </font>
    <font>
      <b/>
      <vertAlign val="superscript"/>
      <sz val="10"/>
      <color indexed="8"/>
      <name val="Times New Roman"/>
      <family val="1"/>
    </font>
    <font>
      <sz val="12"/>
      <color indexed="8"/>
      <name val="Arial"/>
      <family val="2"/>
    </font>
    <font>
      <b/>
      <sz val="12"/>
      <color indexed="8"/>
      <name val="Times New Roman"/>
      <family val="1"/>
    </font>
    <font>
      <sz val="12"/>
      <color indexed="8"/>
      <name val="Times New Roman"/>
      <family val="1"/>
    </font>
    <font>
      <sz val="12"/>
      <name val="Times New Roman"/>
      <family val="1"/>
    </font>
    <font>
      <b/>
      <sz val="14"/>
      <color indexed="8"/>
      <name val="Times New Roman"/>
      <family val="1"/>
    </font>
    <font>
      <b/>
      <vertAlign val="superscript"/>
      <sz val="14"/>
      <color indexed="8"/>
      <name val="Times New Roman"/>
      <family val="1"/>
    </font>
    <font>
      <vertAlign val="superscript"/>
      <sz val="10"/>
      <color indexed="8"/>
      <name val="Times New Roman"/>
      <family val="1"/>
    </font>
    <font>
      <sz val="11"/>
      <name val="Times New Roman"/>
      <family val="1"/>
    </font>
    <font>
      <vertAlign val="superscript"/>
      <sz val="11"/>
      <name val="Times New Roman"/>
      <family val="1"/>
    </font>
    <font>
      <sz val="1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4"/>
      </left>
      <right style="thin">
        <color indexed="64"/>
      </right>
      <top style="double">
        <color indexed="64"/>
      </top>
      <bottom/>
      <diagonal/>
    </border>
    <border>
      <left style="double">
        <color indexed="64"/>
      </left>
      <right/>
      <top style="thin">
        <color indexed="64"/>
      </top>
      <bottom/>
      <diagonal/>
    </border>
    <border>
      <left style="thin">
        <color indexed="64"/>
      </left>
      <right/>
      <top style="thin">
        <color indexed="64"/>
      </top>
      <bottom/>
      <diagonal/>
    </border>
    <border>
      <left/>
      <right style="double">
        <color indexed="64"/>
      </right>
      <top/>
      <bottom style="double">
        <color indexed="64"/>
      </bottom>
      <diagonal/>
    </border>
    <border>
      <left style="double">
        <color indexed="64"/>
      </left>
      <right/>
      <top/>
      <bottom/>
      <diagonal/>
    </border>
    <border>
      <left style="thin">
        <color indexed="64"/>
      </left>
      <right/>
      <top/>
      <bottom/>
      <diagonal/>
    </border>
    <border>
      <left style="double">
        <color indexed="64"/>
      </left>
      <right/>
      <top/>
      <bottom style="thin">
        <color indexed="64"/>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double">
        <color indexed="64"/>
      </top>
      <bottom/>
      <diagonal/>
    </border>
    <border>
      <left style="thin">
        <color indexed="64"/>
      </left>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double">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5" fillId="0" borderId="0"/>
    <xf numFmtId="0" fontId="15"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8">
    <xf numFmtId="0" fontId="0" fillId="0" borderId="0" xfId="0"/>
    <xf numFmtId="0" fontId="20" fillId="0" borderId="0" xfId="37" applyFont="1" applyFill="1"/>
    <xf numFmtId="0" fontId="22" fillId="0" borderId="0" xfId="37" applyFont="1" applyFill="1" applyAlignment="1">
      <alignment horizontal="left"/>
    </xf>
    <xf numFmtId="0" fontId="23" fillId="0" borderId="0" xfId="37" applyFont="1" applyFill="1"/>
    <xf numFmtId="0" fontId="23" fillId="0" borderId="0" xfId="37" applyFont="1"/>
    <xf numFmtId="0" fontId="20" fillId="0" borderId="0" xfId="37" quotePrefix="1" applyFont="1" applyFill="1" applyAlignment="1">
      <alignment horizontal="left"/>
    </xf>
    <xf numFmtId="0" fontId="24" fillId="0" borderId="0" xfId="37" applyFont="1" applyFill="1"/>
    <xf numFmtId="37" fontId="23" fillId="0" borderId="0" xfId="37" applyNumberFormat="1" applyFont="1" applyFill="1"/>
    <xf numFmtId="0" fontId="24" fillId="0" borderId="10" xfId="37" applyFont="1" applyFill="1" applyBorder="1"/>
    <xf numFmtId="0" fontId="24" fillId="0" borderId="0" xfId="37" quotePrefix="1" applyFont="1" applyFill="1" applyBorder="1" applyAlignment="1">
      <alignment horizontal="center"/>
    </xf>
    <xf numFmtId="0" fontId="24" fillId="0" borderId="0" xfId="37" applyFont="1" applyFill="1" applyBorder="1" applyAlignment="1">
      <alignment horizontal="center" vertical="top" wrapText="1"/>
    </xf>
    <xf numFmtId="0" fontId="23" fillId="0" borderId="11" xfId="37" quotePrefix="1" applyFont="1" applyFill="1" applyBorder="1"/>
    <xf numFmtId="0" fontId="28" fillId="0" borderId="12" xfId="37" applyFont="1" applyFill="1" applyBorder="1"/>
    <xf numFmtId="0" fontId="23" fillId="0" borderId="0" xfId="37" applyFont="1" applyFill="1" applyBorder="1"/>
    <xf numFmtId="5" fontId="29" fillId="0" borderId="0" xfId="37" applyNumberFormat="1" applyFont="1" applyFill="1" applyBorder="1"/>
    <xf numFmtId="37" fontId="29" fillId="0" borderId="0" xfId="37" applyNumberFormat="1" applyFont="1" applyFill="1" applyBorder="1" applyAlignment="1">
      <alignment horizontal="right"/>
    </xf>
    <xf numFmtId="37" fontId="23" fillId="0" borderId="0" xfId="37" applyNumberFormat="1" applyFont="1" applyFill="1" applyBorder="1" applyAlignment="1">
      <alignment horizontal="right"/>
    </xf>
    <xf numFmtId="0" fontId="22" fillId="0" borderId="0" xfId="37" applyFont="1" applyAlignment="1">
      <alignment horizontal="left"/>
    </xf>
    <xf numFmtId="37" fontId="32" fillId="0" borderId="13" xfId="37" applyNumberFormat="1" applyFont="1" applyFill="1" applyBorder="1" applyAlignment="1">
      <alignment horizontal="left"/>
    </xf>
    <xf numFmtId="0" fontId="31" fillId="0" borderId="0" xfId="38" applyFont="1" applyFill="1" applyAlignment="1" applyProtection="1">
      <alignment vertical="top"/>
    </xf>
    <xf numFmtId="0" fontId="33" fillId="0" borderId="0" xfId="0" applyFont="1" applyAlignment="1">
      <alignment horizontal="right"/>
    </xf>
    <xf numFmtId="0" fontId="33" fillId="0" borderId="0" xfId="0" applyFont="1"/>
    <xf numFmtId="0" fontId="21" fillId="0" borderId="0" xfId="0" applyFont="1" applyFill="1" applyAlignment="1">
      <alignment horizontal="right"/>
    </xf>
    <xf numFmtId="14" fontId="21" fillId="0" borderId="0" xfId="0" applyNumberFormat="1" applyFont="1" applyFill="1"/>
    <xf numFmtId="0" fontId="33" fillId="0" borderId="0" xfId="0" applyFont="1" applyFill="1" applyAlignment="1">
      <alignment horizontal="right"/>
    </xf>
    <xf numFmtId="0" fontId="24" fillId="0" borderId="14" xfId="37" applyFont="1" applyFill="1" applyBorder="1"/>
    <xf numFmtId="5" fontId="34" fillId="0" borderId="15" xfId="37" applyNumberFormat="1" applyFont="1" applyFill="1" applyBorder="1"/>
    <xf numFmtId="0" fontId="35" fillId="0" borderId="15" xfId="37" applyFont="1" applyFill="1" applyBorder="1"/>
    <xf numFmtId="0" fontId="24" fillId="0" borderId="11" xfId="37" applyFont="1" applyFill="1" applyBorder="1"/>
    <xf numFmtId="37" fontId="34" fillId="0" borderId="12" xfId="37" applyNumberFormat="1" applyFont="1" applyFill="1" applyBorder="1" applyAlignment="1">
      <alignment horizontal="right"/>
    </xf>
    <xf numFmtId="37" fontId="34" fillId="0" borderId="15" xfId="37" applyNumberFormat="1" applyFont="1" applyFill="1" applyBorder="1" applyAlignment="1">
      <alignment horizontal="right"/>
    </xf>
    <xf numFmtId="37" fontId="35" fillId="0" borderId="15" xfId="37" applyNumberFormat="1" applyFont="1" applyFill="1" applyBorder="1" applyAlignment="1">
      <alignment horizontal="right"/>
    </xf>
    <xf numFmtId="0" fontId="24" fillId="0" borderId="14" xfId="37" quotePrefix="1" applyFont="1" applyFill="1" applyBorder="1" applyAlignment="1">
      <alignment horizontal="left"/>
    </xf>
    <xf numFmtId="0" fontId="24" fillId="0" borderId="16" xfId="37" applyFont="1" applyFill="1" applyBorder="1"/>
    <xf numFmtId="37" fontId="35" fillId="0" borderId="17" xfId="37" applyNumberFormat="1" applyFont="1" applyFill="1" applyBorder="1" applyAlignment="1">
      <alignment horizontal="right"/>
    </xf>
    <xf numFmtId="37" fontId="35" fillId="0" borderId="12" xfId="37" applyNumberFormat="1" applyFont="1" applyFill="1" applyBorder="1" applyAlignment="1">
      <alignment horizontal="right"/>
    </xf>
    <xf numFmtId="0" fontId="24" fillId="0" borderId="18" xfId="37" applyFont="1" applyFill="1" applyBorder="1"/>
    <xf numFmtId="37" fontId="34" fillId="0" borderId="19" xfId="37" applyNumberFormat="1" applyFont="1" applyFill="1" applyBorder="1" applyAlignment="1">
      <alignment horizontal="right"/>
    </xf>
    <xf numFmtId="0" fontId="24" fillId="0" borderId="20" xfId="37" applyFont="1" applyFill="1" applyBorder="1"/>
    <xf numFmtId="0" fontId="24" fillId="0" borderId="21" xfId="37" applyFont="1" applyFill="1" applyBorder="1"/>
    <xf numFmtId="0" fontId="20" fillId="0" borderId="22" xfId="37" applyFont="1" applyFill="1" applyBorder="1"/>
    <xf numFmtId="0" fontId="27" fillId="0" borderId="23" xfId="37" applyFont="1" applyFill="1" applyBorder="1" applyAlignment="1">
      <alignment horizontal="center" wrapText="1"/>
    </xf>
    <xf numFmtId="0" fontId="26" fillId="0" borderId="24" xfId="37" applyFont="1" applyFill="1" applyBorder="1" applyAlignment="1">
      <alignment horizontal="center"/>
    </xf>
    <xf numFmtId="0" fontId="20" fillId="0" borderId="25" xfId="37" applyFont="1" applyFill="1" applyBorder="1" applyAlignment="1">
      <alignment horizontal="center" wrapText="1"/>
    </xf>
    <xf numFmtId="0" fontId="37" fillId="0" borderId="17" xfId="37" quotePrefix="1" applyFont="1" applyFill="1" applyBorder="1" applyAlignment="1">
      <alignment horizontal="center" wrapText="1"/>
    </xf>
    <xf numFmtId="37" fontId="30" fillId="0" borderId="0" xfId="37" applyNumberFormat="1" applyFont="1" applyFill="1" applyBorder="1" applyAlignment="1">
      <alignment horizontal="right"/>
    </xf>
    <xf numFmtId="0" fontId="0" fillId="0" borderId="0" xfId="0" applyBorder="1" applyAlignment="1"/>
    <xf numFmtId="0" fontId="29" fillId="0" borderId="0" xfId="37" applyFont="1" applyFill="1" applyBorder="1" applyAlignment="1"/>
    <xf numFmtId="0" fontId="0" fillId="0" borderId="0" xfId="0" applyFill="1" applyAlignment="1">
      <alignment vertical="top"/>
    </xf>
    <xf numFmtId="0" fontId="0" fillId="0" borderId="0" xfId="0" applyAlignment="1">
      <alignment vertical="top"/>
    </xf>
    <xf numFmtId="0" fontId="28" fillId="0" borderId="26" xfId="37" applyFont="1" applyFill="1" applyBorder="1" applyAlignment="1">
      <alignment horizontal="left"/>
    </xf>
    <xf numFmtId="5" fontId="27" fillId="0" borderId="27" xfId="37" applyNumberFormat="1" applyFont="1" applyFill="1" applyBorder="1" applyAlignment="1">
      <alignment horizontal="left"/>
    </xf>
    <xf numFmtId="0" fontId="28" fillId="0" borderId="27" xfId="37" applyFont="1" applyFill="1" applyBorder="1" applyAlignment="1">
      <alignment horizontal="left"/>
    </xf>
    <xf numFmtId="37" fontId="27" fillId="0" borderId="26" xfId="37" applyNumberFormat="1" applyFont="1" applyFill="1" applyBorder="1" applyAlignment="1">
      <alignment horizontal="left"/>
    </xf>
    <xf numFmtId="37" fontId="27" fillId="0" borderId="27" xfId="37" applyNumberFormat="1" applyFont="1" applyFill="1" applyBorder="1" applyAlignment="1">
      <alignment horizontal="left"/>
    </xf>
    <xf numFmtId="37" fontId="28" fillId="0" borderId="27" xfId="37" applyNumberFormat="1" applyFont="1" applyFill="1" applyBorder="1" applyAlignment="1">
      <alignment horizontal="left"/>
    </xf>
    <xf numFmtId="37" fontId="39" fillId="0" borderId="27" xfId="37" applyNumberFormat="1" applyFont="1" applyFill="1" applyBorder="1" applyAlignment="1">
      <alignment horizontal="left"/>
    </xf>
    <xf numFmtId="37" fontId="39" fillId="0" borderId="26" xfId="37" applyNumberFormat="1" applyFont="1" applyFill="1" applyBorder="1" applyAlignment="1">
      <alignment horizontal="left"/>
    </xf>
    <xf numFmtId="37" fontId="28" fillId="0" borderId="23" xfId="37" applyNumberFormat="1" applyFont="1" applyFill="1" applyBorder="1" applyAlignment="1">
      <alignment horizontal="left"/>
    </xf>
    <xf numFmtId="37" fontId="28" fillId="0" borderId="26" xfId="37" applyNumberFormat="1" applyFont="1" applyFill="1" applyBorder="1" applyAlignment="1">
      <alignment horizontal="left"/>
    </xf>
    <xf numFmtId="37" fontId="27" fillId="0" borderId="28" xfId="37" applyNumberFormat="1" applyFont="1" applyFill="1" applyBorder="1" applyAlignment="1">
      <alignment horizontal="left"/>
    </xf>
    <xf numFmtId="37" fontId="39" fillId="0" borderId="29" xfId="37" applyNumberFormat="1" applyFont="1" applyFill="1" applyBorder="1" applyAlignment="1">
      <alignment horizontal="left"/>
    </xf>
    <xf numFmtId="37" fontId="34" fillId="0" borderId="30" xfId="37" applyNumberFormat="1" applyFont="1" applyFill="1" applyBorder="1" applyAlignment="1">
      <alignment horizontal="right"/>
    </xf>
    <xf numFmtId="37" fontId="36" fillId="0" borderId="15" xfId="37" applyNumberFormat="1" applyFont="1" applyFill="1" applyBorder="1" applyAlignment="1">
      <alignment horizontal="right"/>
    </xf>
    <xf numFmtId="0" fontId="40" fillId="0" borderId="0" xfId="38" applyFont="1" applyFill="1" applyAlignment="1" applyProtection="1">
      <alignment vertical="top" wrapText="1"/>
    </xf>
    <xf numFmtId="0" fontId="40" fillId="0" borderId="0" xfId="0" applyFont="1" applyAlignment="1">
      <alignment vertical="top" wrapText="1"/>
    </xf>
    <xf numFmtId="0" fontId="31" fillId="0" borderId="0" xfId="38" applyFont="1" applyFill="1" applyAlignment="1" applyProtection="1">
      <alignment vertical="top" wrapText="1"/>
    </xf>
    <xf numFmtId="0" fontId="42" fillId="0" borderId="0" xfId="38" applyFont="1" applyFill="1" applyAlignment="1" applyProtection="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09app$Revised" xfId="37"/>
    <cellStyle name="Normal_Fund Category Process Summary"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tabSelected="1" zoomScale="90" zoomScaleNormal="90" workbookViewId="0"/>
  </sheetViews>
  <sheetFormatPr defaultColWidth="7.08984375" defaultRowHeight="13.2" x14ac:dyDescent="0.25"/>
  <cols>
    <col min="1" max="1" width="60.1796875" style="4" customWidth="1"/>
    <col min="2" max="2" width="31.90625" style="3" customWidth="1"/>
    <col min="3" max="3" width="2.90625" style="17" customWidth="1"/>
    <col min="4" max="4" width="19.1796875" style="4" customWidth="1"/>
    <col min="5" max="5" width="4.54296875" style="4" customWidth="1"/>
    <col min="6" max="6" width="9.54296875" style="4" bestFit="1" customWidth="1"/>
    <col min="7" max="16384" width="7.08984375" style="4"/>
  </cols>
  <sheetData>
    <row r="1" spans="1:7" ht="17.399999999999999" x14ac:dyDescent="0.3">
      <c r="A1" s="1" t="s">
        <v>0</v>
      </c>
      <c r="B1" s="22" t="s">
        <v>29</v>
      </c>
      <c r="C1" s="2"/>
      <c r="D1" s="3"/>
      <c r="E1" s="3"/>
      <c r="F1" s="3"/>
      <c r="G1" s="3"/>
    </row>
    <row r="2" spans="1:7" ht="17.399999999999999" x14ac:dyDescent="0.3">
      <c r="A2" s="1" t="s">
        <v>1</v>
      </c>
      <c r="B2" s="23">
        <v>42548</v>
      </c>
      <c r="C2" s="2"/>
      <c r="D2" s="3"/>
      <c r="E2" s="3"/>
      <c r="F2" s="3"/>
      <c r="G2" s="3"/>
    </row>
    <row r="3" spans="1:7" ht="17.399999999999999" x14ac:dyDescent="0.3">
      <c r="A3" s="5" t="s">
        <v>58</v>
      </c>
      <c r="C3" s="2"/>
      <c r="D3" s="3"/>
      <c r="E3" s="3"/>
      <c r="F3" s="3"/>
      <c r="G3" s="3"/>
    </row>
    <row r="4" spans="1:7" ht="7.5" customHeight="1" x14ac:dyDescent="0.3">
      <c r="A4" s="6"/>
      <c r="C4" s="2"/>
      <c r="D4" s="3"/>
      <c r="E4" s="3"/>
      <c r="F4" s="3"/>
      <c r="G4" s="3"/>
    </row>
    <row r="5" spans="1:7" ht="6" customHeight="1" thickBot="1" x14ac:dyDescent="0.3">
      <c r="A5" s="3"/>
      <c r="B5" s="7"/>
      <c r="C5" s="2"/>
      <c r="D5" s="7"/>
      <c r="E5" s="3"/>
      <c r="F5" s="3"/>
      <c r="G5" s="3"/>
    </row>
    <row r="6" spans="1:7" ht="19.5" customHeight="1" thickTop="1" x14ac:dyDescent="0.3">
      <c r="A6" s="8"/>
      <c r="B6" s="43">
        <v>2015</v>
      </c>
      <c r="C6" s="42"/>
      <c r="D6" s="9"/>
      <c r="E6" s="3"/>
      <c r="F6" s="3"/>
      <c r="G6" s="3"/>
    </row>
    <row r="7" spans="1:7" ht="55.5" customHeight="1" x14ac:dyDescent="0.3">
      <c r="A7" s="40" t="s">
        <v>2</v>
      </c>
      <c r="B7" s="44" t="s">
        <v>52</v>
      </c>
      <c r="C7" s="41"/>
      <c r="D7" s="10"/>
      <c r="E7" s="3"/>
      <c r="F7" s="3"/>
      <c r="G7" s="3"/>
    </row>
    <row r="8" spans="1:7" ht="10.5" customHeight="1" x14ac:dyDescent="0.25">
      <c r="A8" s="11"/>
      <c r="B8" s="12"/>
      <c r="C8" s="50"/>
      <c r="D8" s="13"/>
      <c r="E8" s="3"/>
      <c r="F8" s="3"/>
      <c r="G8" s="3"/>
    </row>
    <row r="9" spans="1:7" ht="15.6" x14ac:dyDescent="0.3">
      <c r="A9" s="25" t="s">
        <v>56</v>
      </c>
      <c r="B9" s="26">
        <f>+B11+B12</f>
        <v>9844063081</v>
      </c>
      <c r="C9" s="51"/>
      <c r="D9" s="14"/>
      <c r="E9" s="3"/>
      <c r="F9" s="7"/>
      <c r="G9" s="3"/>
    </row>
    <row r="10" spans="1:7" ht="10.5" customHeight="1" x14ac:dyDescent="0.3">
      <c r="A10" s="25"/>
      <c r="B10" s="27"/>
      <c r="C10" s="52"/>
      <c r="D10" s="13"/>
      <c r="E10" s="3"/>
      <c r="F10" s="3"/>
      <c r="G10" s="3"/>
    </row>
    <row r="11" spans="1:7" ht="14.1" customHeight="1" x14ac:dyDescent="0.3">
      <c r="A11" s="28" t="s">
        <v>3</v>
      </c>
      <c r="B11" s="29">
        <f>+B15+B33+B39+B42+B61</f>
        <v>8991793000</v>
      </c>
      <c r="C11" s="53"/>
      <c r="D11" s="15"/>
      <c r="E11" s="3"/>
      <c r="F11" s="3"/>
      <c r="G11" s="3"/>
    </row>
    <row r="12" spans="1:7" ht="14.1" customHeight="1" x14ac:dyDescent="0.3">
      <c r="A12" s="25" t="s">
        <v>4</v>
      </c>
      <c r="B12" s="30">
        <f>+B16+B43+B63</f>
        <v>852270081</v>
      </c>
      <c r="C12" s="54"/>
      <c r="D12" s="15"/>
      <c r="E12" s="3"/>
      <c r="F12" s="3"/>
      <c r="G12" s="3"/>
    </row>
    <row r="13" spans="1:7" ht="9.9" customHeight="1" x14ac:dyDescent="0.3">
      <c r="A13" s="25"/>
      <c r="B13" s="31"/>
      <c r="C13" s="55"/>
      <c r="D13" s="16"/>
      <c r="E13" s="3"/>
      <c r="F13" s="3"/>
      <c r="G13" s="3"/>
    </row>
    <row r="14" spans="1:7" ht="14.1" customHeight="1" x14ac:dyDescent="0.3">
      <c r="A14" s="28" t="s">
        <v>5</v>
      </c>
      <c r="B14" s="29">
        <f>B17+B18+B19+B25</f>
        <v>3307805983</v>
      </c>
      <c r="C14" s="53"/>
      <c r="D14" s="15"/>
      <c r="E14" s="3"/>
      <c r="F14" s="7"/>
      <c r="G14" s="3"/>
    </row>
    <row r="15" spans="1:7" ht="14.1" customHeight="1" x14ac:dyDescent="0.3">
      <c r="A15" s="25" t="s">
        <v>31</v>
      </c>
      <c r="B15" s="31">
        <f>B17+B18+B19+B25-B28</f>
        <v>3131857000</v>
      </c>
      <c r="C15" s="55"/>
      <c r="D15" s="16"/>
      <c r="E15" s="3"/>
      <c r="F15" s="3"/>
      <c r="G15" s="3"/>
    </row>
    <row r="16" spans="1:7" ht="14.1" customHeight="1" x14ac:dyDescent="0.3">
      <c r="A16" s="25" t="s">
        <v>6</v>
      </c>
      <c r="B16" s="31">
        <f>+B28</f>
        <v>175948983</v>
      </c>
      <c r="C16" s="55"/>
      <c r="D16" s="16"/>
      <c r="E16" s="3"/>
      <c r="F16" s="3"/>
      <c r="G16" s="3"/>
    </row>
    <row r="17" spans="1:11" ht="14.1" customHeight="1" x14ac:dyDescent="0.3">
      <c r="A17" s="25" t="s">
        <v>7</v>
      </c>
      <c r="B17" s="31">
        <v>829547000</v>
      </c>
      <c r="C17" s="56" t="s">
        <v>28</v>
      </c>
      <c r="D17" s="16"/>
      <c r="E17" s="3"/>
      <c r="F17" s="3"/>
      <c r="G17" s="3"/>
    </row>
    <row r="18" spans="1:11" ht="14.1" customHeight="1" x14ac:dyDescent="0.3">
      <c r="A18" s="25" t="s">
        <v>40</v>
      </c>
      <c r="B18" s="31">
        <v>79689000</v>
      </c>
      <c r="C18" s="56"/>
      <c r="D18" s="16"/>
      <c r="E18" s="3"/>
      <c r="F18" s="3"/>
      <c r="G18" s="3"/>
    </row>
    <row r="19" spans="1:11" ht="14.1" customHeight="1" x14ac:dyDescent="0.3">
      <c r="A19" s="25" t="s">
        <v>8</v>
      </c>
      <c r="B19" s="31">
        <f>+B20+B21</f>
        <v>2007571000</v>
      </c>
      <c r="C19" s="56"/>
      <c r="D19" s="16"/>
      <c r="E19" s="3"/>
      <c r="F19" s="3"/>
      <c r="G19" s="3"/>
    </row>
    <row r="20" spans="1:11" ht="14.1" customHeight="1" x14ac:dyDescent="0.3">
      <c r="A20" s="25" t="s">
        <v>9</v>
      </c>
      <c r="B20" s="31">
        <v>774593000</v>
      </c>
      <c r="C20" s="56" t="s">
        <v>28</v>
      </c>
      <c r="D20" s="16"/>
      <c r="E20" s="3"/>
      <c r="F20" s="3"/>
      <c r="G20" s="3"/>
    </row>
    <row r="21" spans="1:11" ht="14.1" customHeight="1" x14ac:dyDescent="0.3">
      <c r="A21" s="25" t="s">
        <v>10</v>
      </c>
      <c r="B21" s="31">
        <f>SUBTOTAL(9,B22,B23)</f>
        <v>1232978000</v>
      </c>
      <c r="C21" s="56"/>
      <c r="D21" s="16"/>
      <c r="E21" s="3"/>
      <c r="F21" s="3"/>
      <c r="G21" s="3"/>
    </row>
    <row r="22" spans="1:11" ht="13.95" customHeight="1" x14ac:dyDescent="0.3">
      <c r="A22" s="25" t="s">
        <v>11</v>
      </c>
      <c r="B22" s="31">
        <v>1012728000</v>
      </c>
      <c r="C22" s="56" t="s">
        <v>28</v>
      </c>
      <c r="D22" s="16"/>
      <c r="E22" s="3"/>
      <c r="F22" s="3"/>
      <c r="G22" s="3"/>
    </row>
    <row r="23" spans="1:11" ht="16.2" x14ac:dyDescent="0.3">
      <c r="A23" s="25" t="s">
        <v>55</v>
      </c>
      <c r="B23" s="31">
        <v>220250000</v>
      </c>
      <c r="C23" s="56" t="s">
        <v>28</v>
      </c>
      <c r="D23" s="16"/>
      <c r="E23" s="3"/>
      <c r="F23" s="3"/>
      <c r="G23" s="3"/>
    </row>
    <row r="24" spans="1:11" ht="10.5" customHeight="1" x14ac:dyDescent="0.3">
      <c r="A24" s="25"/>
      <c r="B24" s="31"/>
      <c r="C24" s="55"/>
      <c r="D24" s="16"/>
      <c r="E24" s="3"/>
      <c r="F24" s="3"/>
      <c r="G24" s="3"/>
      <c r="H24" s="3"/>
      <c r="I24" s="3"/>
      <c r="J24" s="3"/>
      <c r="K24" s="3"/>
    </row>
    <row r="25" spans="1:11" ht="14.1" customHeight="1" x14ac:dyDescent="0.3">
      <c r="A25" s="25" t="s">
        <v>32</v>
      </c>
      <c r="B25" s="31">
        <f>SUM(B26:B31)</f>
        <v>390998983</v>
      </c>
      <c r="C25" s="55"/>
      <c r="D25" s="16"/>
      <c r="E25" s="3"/>
      <c r="F25" s="3"/>
      <c r="G25" s="3"/>
      <c r="H25" s="3"/>
      <c r="I25" s="3"/>
      <c r="J25" s="3"/>
      <c r="K25" s="3"/>
    </row>
    <row r="26" spans="1:11" ht="14.1" customHeight="1" x14ac:dyDescent="0.3">
      <c r="A26" s="32" t="s">
        <v>14</v>
      </c>
      <c r="B26" s="31">
        <v>46082000</v>
      </c>
      <c r="C26" s="55"/>
      <c r="D26" s="16"/>
      <c r="E26" s="3"/>
      <c r="F26" s="3"/>
      <c r="G26" s="3"/>
    </row>
    <row r="27" spans="1:11" ht="14.1" customHeight="1" x14ac:dyDescent="0.3">
      <c r="A27" s="32" t="s">
        <v>41</v>
      </c>
      <c r="B27" s="31">
        <v>81896000</v>
      </c>
      <c r="C27" s="55"/>
      <c r="D27" s="16"/>
      <c r="E27" s="3"/>
      <c r="F27" s="3"/>
      <c r="G27" s="3"/>
    </row>
    <row r="28" spans="1:11" ht="15.75" customHeight="1" x14ac:dyDescent="0.3">
      <c r="A28" s="25" t="s">
        <v>51</v>
      </c>
      <c r="B28" s="31">
        <v>175948983</v>
      </c>
      <c r="C28" s="56" t="s">
        <v>54</v>
      </c>
      <c r="D28" s="16"/>
      <c r="E28" s="3"/>
      <c r="F28" s="3"/>
      <c r="G28" s="3"/>
      <c r="H28" s="3"/>
      <c r="I28" s="3"/>
    </row>
    <row r="29" spans="1:11" ht="14.1" customHeight="1" x14ac:dyDescent="0.3">
      <c r="A29" s="25" t="s">
        <v>33</v>
      </c>
      <c r="B29" s="31">
        <v>994000</v>
      </c>
      <c r="C29" s="55"/>
      <c r="D29" s="16"/>
      <c r="E29" s="3"/>
      <c r="F29" s="3"/>
      <c r="G29" s="3"/>
    </row>
    <row r="30" spans="1:11" ht="14.1" customHeight="1" x14ac:dyDescent="0.3">
      <c r="A30" s="25" t="s">
        <v>15</v>
      </c>
      <c r="B30" s="31">
        <v>82078000</v>
      </c>
      <c r="C30" s="55"/>
      <c r="D30" s="16"/>
      <c r="E30" s="3"/>
      <c r="F30" s="3"/>
      <c r="G30" s="3"/>
    </row>
    <row r="31" spans="1:11" ht="13.5" customHeight="1" x14ac:dyDescent="0.3">
      <c r="A31" s="32" t="s">
        <v>27</v>
      </c>
      <c r="B31" s="31">
        <v>4000000</v>
      </c>
      <c r="C31" s="56"/>
      <c r="D31" s="16"/>
      <c r="E31" s="3"/>
      <c r="F31" s="3"/>
      <c r="G31" s="3"/>
    </row>
    <row r="32" spans="1:11" ht="9" customHeight="1" x14ac:dyDescent="0.3">
      <c r="A32" s="25"/>
      <c r="B32" s="31"/>
      <c r="C32" s="55"/>
      <c r="D32" s="16"/>
      <c r="E32" s="3"/>
      <c r="F32" s="3"/>
      <c r="G32" s="3"/>
    </row>
    <row r="33" spans="1:7" ht="14.1" customHeight="1" x14ac:dyDescent="0.3">
      <c r="A33" s="28" t="s">
        <v>30</v>
      </c>
      <c r="B33" s="29">
        <f>B34+B35+B36</f>
        <v>1683935000</v>
      </c>
      <c r="C33" s="57"/>
      <c r="D33" s="16"/>
      <c r="E33" s="3"/>
      <c r="F33" s="3"/>
      <c r="G33" s="3"/>
    </row>
    <row r="34" spans="1:7" ht="14.1" customHeight="1" x14ac:dyDescent="0.3">
      <c r="A34" s="25" t="s">
        <v>12</v>
      </c>
      <c r="B34" s="31">
        <v>1576605000</v>
      </c>
      <c r="C34" s="56" t="s">
        <v>28</v>
      </c>
      <c r="D34" s="16"/>
      <c r="E34" s="3"/>
      <c r="F34" s="3"/>
      <c r="G34" s="3"/>
    </row>
    <row r="35" spans="1:7" ht="14.1" customHeight="1" x14ac:dyDescent="0.3">
      <c r="A35" s="25" t="s">
        <v>13</v>
      </c>
      <c r="B35" s="31">
        <v>75000000</v>
      </c>
      <c r="C35" s="56"/>
      <c r="D35" s="16"/>
      <c r="E35" s="3"/>
      <c r="F35" s="3"/>
      <c r="G35" s="3"/>
    </row>
    <row r="36" spans="1:7" ht="14.1" customHeight="1" x14ac:dyDescent="0.3">
      <c r="A36" s="25" t="s">
        <v>26</v>
      </c>
      <c r="B36" s="31">
        <v>32330000</v>
      </c>
      <c r="C36" s="55"/>
      <c r="D36" s="16"/>
      <c r="E36" s="3"/>
      <c r="F36" s="3"/>
      <c r="G36" s="3"/>
    </row>
    <row r="37" spans="1:7" ht="7.5" customHeight="1" x14ac:dyDescent="0.3">
      <c r="A37" s="33"/>
      <c r="B37" s="34"/>
      <c r="C37" s="58"/>
      <c r="D37" s="16"/>
      <c r="E37" s="3"/>
      <c r="F37" s="3"/>
      <c r="G37" s="3"/>
    </row>
    <row r="38" spans="1:7" ht="14.1" customHeight="1" x14ac:dyDescent="0.3">
      <c r="A38" s="28" t="s">
        <v>16</v>
      </c>
      <c r="B38" s="35"/>
      <c r="C38" s="59"/>
      <c r="D38" s="16"/>
      <c r="E38" s="3"/>
      <c r="F38" s="3"/>
      <c r="G38" s="3"/>
    </row>
    <row r="39" spans="1:7" ht="14.1" customHeight="1" x14ac:dyDescent="0.3">
      <c r="A39" s="25" t="s">
        <v>42</v>
      </c>
      <c r="B39" s="30">
        <v>433285000</v>
      </c>
      <c r="C39" s="56" t="s">
        <v>28</v>
      </c>
      <c r="D39" s="15"/>
      <c r="E39" s="3"/>
      <c r="F39" s="3"/>
      <c r="G39" s="3"/>
    </row>
    <row r="40" spans="1:7" ht="9.9" customHeight="1" x14ac:dyDescent="0.3">
      <c r="A40" s="25"/>
      <c r="B40" s="31"/>
      <c r="C40" s="55"/>
      <c r="D40" s="16"/>
      <c r="E40" s="3"/>
      <c r="F40" s="3"/>
      <c r="G40" s="3"/>
    </row>
    <row r="41" spans="1:7" ht="14.1" customHeight="1" x14ac:dyDescent="0.3">
      <c r="A41" s="28" t="s">
        <v>43</v>
      </c>
      <c r="B41" s="29">
        <f>+B44+B48</f>
        <v>3605751898</v>
      </c>
      <c r="C41" s="53"/>
      <c r="D41" s="15"/>
      <c r="E41" s="3"/>
      <c r="F41" s="3"/>
      <c r="G41" s="3"/>
    </row>
    <row r="42" spans="1:7" ht="14.1" customHeight="1" x14ac:dyDescent="0.3">
      <c r="A42" s="25" t="s">
        <v>34</v>
      </c>
      <c r="B42" s="31">
        <f>B44+B48-B59</f>
        <v>3588157000</v>
      </c>
      <c r="C42" s="54"/>
      <c r="D42" s="15"/>
      <c r="E42" s="3"/>
      <c r="F42" s="3"/>
      <c r="G42" s="3"/>
    </row>
    <row r="43" spans="1:7" ht="14.1" customHeight="1" x14ac:dyDescent="0.3">
      <c r="A43" s="25" t="s">
        <v>44</v>
      </c>
      <c r="B43" s="31">
        <f>B59</f>
        <v>17594898</v>
      </c>
      <c r="C43" s="54"/>
      <c r="D43" s="15"/>
      <c r="E43" s="3"/>
      <c r="F43" s="3"/>
      <c r="G43" s="3"/>
    </row>
    <row r="44" spans="1:7" ht="14.1" customHeight="1" x14ac:dyDescent="0.3">
      <c r="A44" s="25" t="s">
        <v>45</v>
      </c>
      <c r="B44" s="31">
        <f>SUM(B45:B47)</f>
        <v>2783476000</v>
      </c>
      <c r="C44" s="55"/>
      <c r="D44" s="16"/>
      <c r="E44" s="3"/>
      <c r="F44" s="3"/>
      <c r="G44" s="3"/>
    </row>
    <row r="45" spans="1:7" ht="14.1" customHeight="1" x14ac:dyDescent="0.3">
      <c r="A45" s="25" t="s">
        <v>60</v>
      </c>
      <c r="B45" s="31">
        <v>2750584000</v>
      </c>
      <c r="C45" s="56" t="s">
        <v>28</v>
      </c>
      <c r="D45" s="16"/>
      <c r="E45" s="3"/>
      <c r="F45" s="3"/>
      <c r="G45" s="3"/>
    </row>
    <row r="46" spans="1:7" ht="14.1" customHeight="1" x14ac:dyDescent="0.3">
      <c r="A46" s="25" t="s">
        <v>59</v>
      </c>
      <c r="B46" s="31">
        <v>20000000</v>
      </c>
      <c r="C46" s="56"/>
      <c r="D46" s="16"/>
      <c r="E46" s="3"/>
      <c r="F46" s="3"/>
      <c r="G46" s="3"/>
    </row>
    <row r="47" spans="1:7" ht="14.1" customHeight="1" x14ac:dyDescent="0.3">
      <c r="A47" s="25" t="s">
        <v>35</v>
      </c>
      <c r="B47" s="31">
        <v>12892000</v>
      </c>
      <c r="C47" s="55"/>
      <c r="D47" s="16"/>
      <c r="E47" s="3"/>
      <c r="F47" s="3"/>
      <c r="G47" s="3"/>
    </row>
    <row r="48" spans="1:7" ht="14.1" customHeight="1" x14ac:dyDescent="0.3">
      <c r="A48" s="25" t="s">
        <v>17</v>
      </c>
      <c r="B48" s="31">
        <f>+B49+B52+B53+B56+B59</f>
        <v>822275898</v>
      </c>
      <c r="C48" s="55"/>
      <c r="D48" s="16"/>
      <c r="E48" s="3"/>
      <c r="F48" s="3"/>
      <c r="G48" s="3"/>
    </row>
    <row r="49" spans="1:19" ht="15" customHeight="1" x14ac:dyDescent="0.3">
      <c r="A49" s="25" t="s">
        <v>18</v>
      </c>
      <c r="B49" s="31">
        <f>B50+B51</f>
        <v>662400000</v>
      </c>
      <c r="C49" s="56" t="s">
        <v>28</v>
      </c>
      <c r="D49" s="16"/>
      <c r="E49" s="3"/>
      <c r="F49" s="3"/>
      <c r="G49" s="3"/>
    </row>
    <row r="50" spans="1:19" ht="14.1" customHeight="1" x14ac:dyDescent="0.3">
      <c r="A50" s="25" t="s">
        <v>46</v>
      </c>
      <c r="B50" s="31">
        <v>660785299</v>
      </c>
      <c r="C50" s="55"/>
      <c r="D50" s="16"/>
      <c r="E50" s="3"/>
      <c r="F50" s="3"/>
      <c r="G50" s="3"/>
    </row>
    <row r="51" spans="1:19" ht="14.1" customHeight="1" x14ac:dyDescent="0.3">
      <c r="A51" s="25" t="s">
        <v>36</v>
      </c>
      <c r="B51" s="63">
        <v>1614701</v>
      </c>
      <c r="C51" s="55"/>
      <c r="D51" s="16"/>
      <c r="E51" s="3"/>
      <c r="F51" s="3"/>
      <c r="G51" s="3"/>
    </row>
    <row r="52" spans="1:19" ht="14.1" customHeight="1" x14ac:dyDescent="0.3">
      <c r="A52" s="25" t="s">
        <v>47</v>
      </c>
      <c r="B52" s="31">
        <v>60153000</v>
      </c>
      <c r="C52" s="55"/>
      <c r="D52" s="16"/>
      <c r="E52" s="3"/>
      <c r="F52" s="3"/>
      <c r="G52" s="3"/>
    </row>
    <row r="53" spans="1:19" ht="14.1" customHeight="1" x14ac:dyDescent="0.3">
      <c r="A53" s="25" t="s">
        <v>35</v>
      </c>
      <c r="B53" s="31">
        <v>19818000</v>
      </c>
      <c r="C53" s="55"/>
      <c r="D53" s="16"/>
      <c r="E53" s="3"/>
      <c r="F53" s="3"/>
      <c r="G53" s="3"/>
    </row>
    <row r="54" spans="1:19" ht="14.1" customHeight="1" x14ac:dyDescent="0.3">
      <c r="A54" s="25" t="s">
        <v>48</v>
      </c>
      <c r="B54" s="31">
        <v>1333000</v>
      </c>
      <c r="C54" s="55"/>
      <c r="D54" s="16"/>
      <c r="E54" s="3"/>
      <c r="F54" s="3"/>
      <c r="G54" s="3"/>
    </row>
    <row r="55" spans="1:19" ht="14.1" customHeight="1" x14ac:dyDescent="0.3">
      <c r="A55" s="25" t="s">
        <v>49</v>
      </c>
      <c r="B55" s="31">
        <v>18485000</v>
      </c>
      <c r="C55" s="55"/>
      <c r="D55" s="16"/>
      <c r="E55" s="3"/>
      <c r="F55" s="3"/>
      <c r="G55" s="3"/>
    </row>
    <row r="56" spans="1:19" ht="14.1" customHeight="1" x14ac:dyDescent="0.3">
      <c r="A56" s="25" t="s">
        <v>19</v>
      </c>
      <c r="B56" s="31">
        <v>62310000</v>
      </c>
      <c r="C56" s="55"/>
      <c r="D56" s="16"/>
      <c r="E56" s="3"/>
      <c r="F56" s="3"/>
      <c r="G56" s="3"/>
    </row>
    <row r="57" spans="1:19" ht="14.1" customHeight="1" x14ac:dyDescent="0.3">
      <c r="A57" s="25" t="s">
        <v>37</v>
      </c>
      <c r="B57" s="31">
        <v>48028000</v>
      </c>
      <c r="C57" s="55"/>
      <c r="D57" s="16"/>
      <c r="E57" s="3"/>
      <c r="F57" s="3"/>
      <c r="G57" s="3"/>
    </row>
    <row r="58" spans="1:19" ht="14.1" customHeight="1" x14ac:dyDescent="0.3">
      <c r="A58" s="25" t="s">
        <v>38</v>
      </c>
      <c r="B58" s="31">
        <v>14282000</v>
      </c>
      <c r="C58" s="55"/>
      <c r="D58" s="16"/>
      <c r="E58" s="3"/>
      <c r="F58" s="3"/>
      <c r="G58" s="3"/>
    </row>
    <row r="59" spans="1:19" ht="15" customHeight="1" x14ac:dyDescent="0.3">
      <c r="A59" s="25" t="s">
        <v>50</v>
      </c>
      <c r="B59" s="31">
        <v>17594898</v>
      </c>
      <c r="C59" s="56" t="s">
        <v>54</v>
      </c>
      <c r="D59" s="16"/>
      <c r="E59" s="3"/>
      <c r="F59" s="3"/>
      <c r="G59" s="3"/>
    </row>
    <row r="60" spans="1:19" ht="9.9" customHeight="1" x14ac:dyDescent="0.3">
      <c r="A60" s="25"/>
      <c r="B60" s="31"/>
      <c r="C60" s="55"/>
      <c r="D60" s="16"/>
      <c r="E60" s="3"/>
      <c r="F60" s="3"/>
      <c r="G60" s="3"/>
      <c r="H60" s="3"/>
      <c r="I60" s="3"/>
      <c r="J60" s="3"/>
      <c r="K60" s="3"/>
      <c r="L60" s="3"/>
      <c r="M60" s="3"/>
      <c r="N60" s="3"/>
      <c r="O60" s="3"/>
      <c r="P60" s="3"/>
      <c r="Q60" s="3"/>
      <c r="R60" s="3"/>
      <c r="S60" s="3"/>
    </row>
    <row r="61" spans="1:19" ht="14.1" customHeight="1" x14ac:dyDescent="0.3">
      <c r="A61" s="28" t="s">
        <v>63</v>
      </c>
      <c r="B61" s="29">
        <v>154559000</v>
      </c>
      <c r="C61" s="59"/>
      <c r="D61" s="15"/>
      <c r="E61" s="3"/>
      <c r="F61" s="3"/>
      <c r="G61" s="3"/>
      <c r="H61" s="3"/>
      <c r="I61" s="3"/>
      <c r="J61" s="3"/>
      <c r="K61" s="3"/>
      <c r="L61" s="3"/>
      <c r="M61" s="3"/>
      <c r="N61" s="3"/>
      <c r="O61" s="3"/>
      <c r="P61" s="3"/>
      <c r="Q61" s="3"/>
      <c r="R61" s="3"/>
      <c r="S61" s="3"/>
    </row>
    <row r="62" spans="1:19" ht="9.9" customHeight="1" x14ac:dyDescent="0.3">
      <c r="A62" s="25"/>
      <c r="B62" s="31"/>
      <c r="C62" s="55"/>
      <c r="D62" s="16"/>
      <c r="E62" s="3"/>
      <c r="F62" s="3"/>
      <c r="G62" s="3"/>
    </row>
    <row r="63" spans="1:19" ht="14.1" customHeight="1" x14ac:dyDescent="0.3">
      <c r="A63" s="36" t="s">
        <v>20</v>
      </c>
      <c r="B63" s="37">
        <f>+B65+B70</f>
        <v>658726200</v>
      </c>
      <c r="C63" s="60"/>
      <c r="D63" s="15"/>
      <c r="E63" s="3"/>
      <c r="F63" s="3"/>
      <c r="G63" s="3"/>
    </row>
    <row r="64" spans="1:19" ht="18" customHeight="1" x14ac:dyDescent="0.3">
      <c r="A64" s="25" t="s">
        <v>21</v>
      </c>
      <c r="B64" s="31"/>
      <c r="C64" s="55"/>
      <c r="D64" s="16"/>
      <c r="E64" s="3"/>
      <c r="F64" s="3"/>
      <c r="G64" s="3"/>
    </row>
    <row r="65" spans="1:8" ht="14.1" customHeight="1" x14ac:dyDescent="0.3">
      <c r="A65" s="25" t="s">
        <v>39</v>
      </c>
      <c r="B65" s="30">
        <f>SUM(B66:B68)</f>
        <v>658726200</v>
      </c>
      <c r="C65" s="54"/>
      <c r="D65" s="15"/>
      <c r="E65" s="3"/>
      <c r="F65" s="3"/>
      <c r="G65" s="3"/>
    </row>
    <row r="66" spans="1:8" ht="15" customHeight="1" x14ac:dyDescent="0.3">
      <c r="A66" s="25" t="s">
        <v>22</v>
      </c>
      <c r="B66" s="31">
        <v>399000000</v>
      </c>
      <c r="C66" s="56"/>
      <c r="D66" s="16"/>
      <c r="E66" s="3"/>
      <c r="F66" s="3"/>
      <c r="G66" s="3"/>
    </row>
    <row r="67" spans="1:8" ht="15" customHeight="1" x14ac:dyDescent="0.3">
      <c r="A67" s="25" t="s">
        <v>23</v>
      </c>
      <c r="B67" s="31">
        <v>235726200</v>
      </c>
      <c r="C67" s="56" t="s">
        <v>53</v>
      </c>
      <c r="D67" s="16"/>
      <c r="E67" s="3"/>
      <c r="F67" s="3"/>
      <c r="G67" s="3"/>
    </row>
    <row r="68" spans="1:8" ht="14.25" customHeight="1" x14ac:dyDescent="0.3">
      <c r="A68" s="38" t="s">
        <v>24</v>
      </c>
      <c r="B68" s="31">
        <v>24000000</v>
      </c>
      <c r="C68" s="56"/>
      <c r="D68" s="16"/>
      <c r="E68" s="3"/>
      <c r="F68" s="3"/>
      <c r="G68" s="3"/>
      <c r="H68" s="3"/>
    </row>
    <row r="69" spans="1:8" ht="9.9" customHeight="1" x14ac:dyDescent="0.3">
      <c r="A69" s="25"/>
      <c r="B69" s="31"/>
      <c r="C69" s="58"/>
      <c r="D69" s="16"/>
      <c r="E69" s="3"/>
      <c r="F69" s="3"/>
      <c r="G69" s="3"/>
    </row>
    <row r="70" spans="1:8" ht="14.1" customHeight="1" thickBot="1" x14ac:dyDescent="0.35">
      <c r="A70" s="39" t="s">
        <v>25</v>
      </c>
      <c r="B70" s="62">
        <v>0</v>
      </c>
      <c r="C70" s="18"/>
      <c r="D70" s="16"/>
      <c r="E70" s="13"/>
      <c r="F70" s="3"/>
      <c r="G70" s="3"/>
    </row>
    <row r="71" spans="1:8" ht="17.399999999999999" thickTop="1" thickBot="1" x14ac:dyDescent="0.35">
      <c r="A71" s="39" t="s">
        <v>57</v>
      </c>
      <c r="B71" s="62">
        <v>22148000</v>
      </c>
      <c r="C71" s="61" t="s">
        <v>28</v>
      </c>
      <c r="D71" s="15"/>
      <c r="E71" s="3"/>
      <c r="F71" s="3"/>
      <c r="G71" s="3"/>
    </row>
    <row r="72" spans="1:8" ht="8.4" customHeight="1" thickTop="1" x14ac:dyDescent="0.25">
      <c r="A72" s="47"/>
      <c r="B72" s="45"/>
      <c r="C72" s="46"/>
      <c r="D72" s="15"/>
      <c r="E72" s="3"/>
      <c r="F72" s="3"/>
      <c r="G72" s="3"/>
    </row>
    <row r="73" spans="1:8" ht="19.5" customHeight="1" x14ac:dyDescent="0.25">
      <c r="A73" s="64" t="s">
        <v>61</v>
      </c>
      <c r="B73" s="65"/>
      <c r="C73" s="65"/>
      <c r="D73" s="48"/>
      <c r="E73" s="48"/>
      <c r="F73" s="48"/>
      <c r="G73" s="48"/>
    </row>
    <row r="74" spans="1:8" ht="88.8" customHeight="1" x14ac:dyDescent="0.25">
      <c r="A74" s="64" t="s">
        <v>65</v>
      </c>
      <c r="B74" s="65"/>
      <c r="C74" s="65"/>
      <c r="D74" s="49"/>
      <c r="E74" s="49"/>
      <c r="F74" s="49"/>
      <c r="G74" s="49"/>
    </row>
    <row r="75" spans="1:8" ht="32.25" customHeight="1" x14ac:dyDescent="0.25">
      <c r="A75" s="64" t="s">
        <v>62</v>
      </c>
      <c r="B75" s="65"/>
      <c r="C75" s="65"/>
      <c r="D75" s="19"/>
      <c r="E75" s="19"/>
      <c r="F75" s="19"/>
      <c r="G75" s="19"/>
    </row>
    <row r="76" spans="1:8" ht="62.4" customHeight="1" x14ac:dyDescent="0.25">
      <c r="A76" s="64" t="s">
        <v>64</v>
      </c>
      <c r="B76" s="65"/>
      <c r="C76" s="65"/>
      <c r="D76" s="49"/>
      <c r="E76" s="49"/>
      <c r="F76" s="49"/>
      <c r="G76" s="49"/>
    </row>
    <row r="77" spans="1:8" x14ac:dyDescent="0.25">
      <c r="A77" s="67"/>
      <c r="B77" s="67"/>
      <c r="C77" s="67"/>
    </row>
    <row r="80" spans="1:8" ht="15" x14ac:dyDescent="0.25">
      <c r="A80"/>
      <c r="B80" s="24"/>
      <c r="C80" s="20"/>
      <c r="D80" s="21"/>
      <c r="E80" s="21"/>
      <c r="F80"/>
      <c r="G80"/>
    </row>
    <row r="81" spans="1:7" x14ac:dyDescent="0.25">
      <c r="C81" s="4"/>
    </row>
    <row r="82" spans="1:7" x14ac:dyDescent="0.25">
      <c r="C82" s="4"/>
    </row>
    <row r="83" spans="1:7" x14ac:dyDescent="0.25">
      <c r="A83" s="66"/>
      <c r="B83" s="66"/>
      <c r="C83" s="66"/>
      <c r="D83" s="66"/>
      <c r="E83" s="66"/>
      <c r="F83" s="66"/>
      <c r="G83" s="66"/>
    </row>
  </sheetData>
  <mergeCells count="6">
    <mergeCell ref="A73:C73"/>
    <mergeCell ref="A75:C75"/>
    <mergeCell ref="A83:G83"/>
    <mergeCell ref="A76:C76"/>
    <mergeCell ref="A74:C74"/>
    <mergeCell ref="A77:C77"/>
  </mergeCells>
  <phoneticPr fontId="1" type="noConversion"/>
  <printOptions horizontalCentered="1"/>
  <pageMargins left="0.75" right="0.5" top="0.25" bottom="0" header="0" footer="0.5"/>
  <pageSetup scale="5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DC41D2-2668-4062-8D64-27F8754BB2E5}"/>
</file>

<file path=customXml/itemProps2.xml><?xml version="1.0" encoding="utf-8"?>
<ds:datastoreItem xmlns:ds="http://schemas.openxmlformats.org/officeDocument/2006/customXml" ds:itemID="{CC93001E-F6B6-4D89-A83E-E11511937E96}"/>
</file>

<file path=customXml/itemProps3.xml><?xml version="1.0" encoding="utf-8"?>
<ds:datastoreItem xmlns:ds="http://schemas.openxmlformats.org/officeDocument/2006/customXml" ds:itemID="{B5B5D073-D082-4823-BBBE-A5172B90B5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2015</vt:lpstr>
      <vt:lpstr>'2015'!Print_Area</vt:lpstr>
      <vt:lpstr>'2015'!Print_Titles</vt:lpstr>
    </vt:vector>
  </TitlesOfParts>
  <Company>Employment &amp; Training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assefa.meron</dc:creator>
  <cp:lastModifiedBy>Amy Zarick</cp:lastModifiedBy>
  <cp:lastPrinted>2015-03-06T21:39:02Z</cp:lastPrinted>
  <dcterms:created xsi:type="dcterms:W3CDTF">2010-08-24T14:05:54Z</dcterms:created>
  <dcterms:modified xsi:type="dcterms:W3CDTF">2016-06-28T14:19:54Z</dcterms:modified>
</cp:coreProperties>
</file>