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230" windowHeight="11115"/>
  </bookViews>
  <sheets>
    <sheet name="00oa$" sheetId="1" r:id="rId1"/>
  </sheets>
  <definedNames>
    <definedName name="_Regression_Int" localSheetId="0" hidden="1">0</definedName>
    <definedName name="_xlnm.Database">'00oa$'!$A$1</definedName>
    <definedName name="Database_MI">'00oa$'!$A$1</definedName>
    <definedName name="_xlnm.Print_Area" localSheetId="0">'00oa$'!$A$1:$E$85</definedName>
    <definedName name="Print_Area_MI" localSheetId="0">'00oa$'!$A$1:$F$89</definedName>
  </definedNames>
  <calcPr calcId="145621" iterate="1" iterateCount="1"/>
</workbook>
</file>

<file path=xl/calcChain.xml><?xml version="1.0" encoding="utf-8"?>
<calcChain xmlns="http://schemas.openxmlformats.org/spreadsheetml/2006/main">
  <c r="E12" i="1" l="1"/>
  <c r="D67" i="1"/>
  <c r="D11" i="1" s="1"/>
  <c r="E15" i="1"/>
  <c r="E16" i="1"/>
  <c r="E17" i="1"/>
  <c r="E67" i="1" s="1"/>
  <c r="E13" i="1" s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C67" i="1"/>
  <c r="C11" i="1" s="1"/>
  <c r="E68" i="1"/>
  <c r="E69" i="1"/>
  <c r="E72" i="1" s="1"/>
  <c r="E10" i="1" s="1"/>
  <c r="E70" i="1"/>
  <c r="E71" i="1"/>
  <c r="D72" i="1"/>
  <c r="D10" i="1" s="1"/>
  <c r="E11" i="1" l="1"/>
  <c r="E8" i="1" s="1"/>
  <c r="D13" i="1"/>
</calcChain>
</file>

<file path=xl/sharedStrings.xml><?xml version="1.0" encoding="utf-8"?>
<sst xmlns="http://schemas.openxmlformats.org/spreadsheetml/2006/main" count="84" uniqueCount="84">
  <si>
    <t>U S Department of Labor</t>
  </si>
  <si>
    <t>Employment and Training Administration</t>
  </si>
  <si>
    <t>Community Service Employment for Older Americans</t>
  </si>
  <si>
    <t>State Agencies</t>
  </si>
  <si>
    <t>Area</t>
  </si>
  <si>
    <t xml:space="preserve">Total         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</si>
  <si>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</si>
  <si>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</si>
  <si>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</si>
  <si>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</si>
  <si>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</si>
  <si>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</si>
  <si>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</si>
  <si>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</si>
  <si>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</si>
  <si>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</si>
  <si>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</si>
  <si>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</si>
  <si>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</si>
  <si>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</si>
  <si>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</si>
  <si>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</si>
  <si>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</si>
  <si>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</si>
  <si>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</si>
  <si>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</si>
  <si>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</si>
  <si>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</si>
  <si>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</si>
  <si>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</si>
  <si>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</si>
  <si>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</si>
  <si>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</si>
  <si>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</si>
  <si>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</si>
  <si>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</si>
  <si>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</si>
  <si>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</si>
  <si>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</si>
  <si>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</si>
  <si>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</si>
  <si>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</si>
  <si>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</si>
  <si>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</si>
  <si>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</si>
  <si>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</si>
  <si>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</si>
  <si>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</si>
  <si>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</si>
  <si>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</si>
  <si>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</si>
  <si>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</si>
  <si>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</si>
  <si>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</si>
  <si>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</si>
  <si>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</si>
  <si>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</si>
  <si>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</si>
  <si>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StateTotal</t>
  </si>
  <si>
    <t>American Samoa</t>
  </si>
  <si>
    <t>Guam</t>
  </si>
  <si>
    <t>No Marianas</t>
  </si>
  <si>
    <t>Virgin Islands</t>
  </si>
  <si>
    <t>Territory Total</t>
  </si>
  <si>
    <t>American  Association  of  Retired  Persons</t>
  </si>
  <si>
    <t>National  Association  of  Hispanic  Elderly</t>
  </si>
  <si>
    <t>Green  Thumb</t>
  </si>
  <si>
    <t>National  Asian  Pacific  Center  on  Aging</t>
  </si>
  <si>
    <t>National  Caucus  and  Center  on  Black  Aging</t>
  </si>
  <si>
    <t>National  Council  on  Aging</t>
  </si>
  <si>
    <t>National  Senior  Citizens Employment Research Council</t>
  </si>
  <si>
    <t>National  Indian  Council  on  Aging</t>
  </si>
  <si>
    <t>National  Urban  League</t>
  </si>
  <si>
    <t>U.  S.  Forest  Service</t>
  </si>
  <si>
    <t>Total Appropriation</t>
  </si>
  <si>
    <t>Special Projects Reserve</t>
  </si>
  <si>
    <t>Territory Total Reserve</t>
  </si>
  <si>
    <t>Balance</t>
  </si>
  <si>
    <t xml:space="preserve">  State Total (Formula)*</t>
  </si>
  <si>
    <t>Program Year 2002 Allotments</t>
  </si>
  <si>
    <t xml:space="preserve">  Minority Sponsor Reserve*</t>
  </si>
  <si>
    <t>National Sponsors **</t>
  </si>
  <si>
    <t>* State distribution of national sponsors includes distribution of minority national sponsor funding by State.</t>
  </si>
  <si>
    <t>** National Sponsors: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</si>
</sst>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$&quot;#,##0_);\(&quot;$&quot;#,##0\)"/>
  </numFmts>
  <fonts count="10" x14ac:knownFonts="1">
    <font>
      <sz val="10"/>
      <name val="Courier"/>
    </font>
    <font>
      <sz val="8"/>
      <name val="Courier"/>
    </font>
    <font>
      <b/>
      <sz val="12"/>
      <color indexed="8"/>
      <name val="Arial"/>
    </font>
    <font>
      <sz val="12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8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6" fillId="0" borderId="0" xfId="0" applyFont="1" applyAlignment="1" applyProtection="1">
      <alignment horizontal="left"/>
    </xf>
    <xf numFmtId="0" fontId="3" fillId="0" borderId="0" xfId="0" applyFont="1"/>
    <xf numFmtId="0" fontId="6" fillId="0" borderId="0" xfId="0" applyFont="1"/>
    <xf numFmtId="0" fontId="6" fillId="0" borderId="1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fill"/>
    </xf>
    <xf numFmtId="0" fontId="6" fillId="0" borderId="0" xfId="0" applyFont="1" applyBorder="1" applyAlignment="1" applyProtection="1">
      <alignment horizontal="fill"/>
    </xf>
    <xf numFmtId="0" fontId="6" fillId="0" borderId="3" xfId="0" applyFont="1" applyBorder="1" applyAlignment="1" applyProtection="1">
      <alignment horizontal="fill"/>
    </xf>
    <xf numFmtId="0" fontId="5" fillId="0" borderId="4" xfId="0" applyFont="1" applyBorder="1" applyProtection="1"/>
    <xf numFmtId="0" fontId="4" fillId="0" borderId="0" xfId="0" applyFont="1" applyBorder="1"/>
    <xf numFmtId="5" fontId="2" fillId="0" borderId="3" xfId="0" applyNumberFormat="1" applyFont="1" applyBorder="1" applyProtection="1"/>
    <xf numFmtId="0" fontId="5" fillId="0" borderId="2" xfId="0" applyFont="1" applyBorder="1" applyProtection="1"/>
    <xf numFmtId="37" fontId="6" fillId="0" borderId="3" xfId="0" applyNumberFormat="1" applyFont="1" applyBorder="1" applyProtection="1"/>
    <xf numFmtId="37" fontId="2" fillId="0" borderId="3" xfId="0" applyNumberFormat="1" applyFont="1" applyBorder="1" applyProtection="1"/>
    <xf numFmtId="0" fontId="4" fillId="0" borderId="2" xfId="0" applyFont="1" applyBorder="1"/>
    <xf numFmtId="0" fontId="4" fillId="0" borderId="3" xfId="0" applyFont="1" applyBorder="1"/>
    <xf numFmtId="0" fontId="4" fillId="0" borderId="5" xfId="0" applyFont="1" applyBorder="1"/>
    <xf numFmtId="0" fontId="5" fillId="0" borderId="6" xfId="0" applyFont="1" applyBorder="1" applyProtection="1"/>
    <xf numFmtId="37" fontId="2" fillId="0" borderId="7" xfId="0" applyNumberFormat="1" applyFont="1" applyBorder="1" applyProtection="1"/>
    <xf numFmtId="0" fontId="6" fillId="0" borderId="8" xfId="0" applyFont="1" applyBorder="1" applyAlignment="1" applyProtection="1">
      <alignment horizontal="left"/>
    </xf>
    <xf numFmtId="0" fontId="6" fillId="0" borderId="9" xfId="0" applyFont="1" applyBorder="1"/>
    <xf numFmtId="0" fontId="6" fillId="0" borderId="9" xfId="0" applyFont="1" applyBorder="1" applyAlignment="1" applyProtection="1">
      <alignment horizontal="right"/>
    </xf>
    <xf numFmtId="0" fontId="6" fillId="0" borderId="10" xfId="0" applyFont="1" applyBorder="1" applyAlignment="1" applyProtection="1">
      <alignment horizontal="right"/>
    </xf>
    <xf numFmtId="0" fontId="3" fillId="0" borderId="0" xfId="0" applyFont="1" applyBorder="1"/>
    <xf numFmtId="37" fontId="3" fillId="0" borderId="0" xfId="0" applyNumberFormat="1" applyFont="1" applyBorder="1" applyProtection="1"/>
    <xf numFmtId="37" fontId="3" fillId="0" borderId="3" xfId="0" applyNumberFormat="1" applyFont="1" applyBorder="1" applyProtection="1"/>
    <xf numFmtId="37" fontId="3" fillId="0" borderId="0" xfId="0" applyNumberFormat="1" applyFont="1" applyProtection="1"/>
    <xf numFmtId="0" fontId="6" fillId="0" borderId="2" xfId="0" applyFont="1" applyBorder="1" applyAlignment="1" applyProtection="1">
      <alignment horizontal="left"/>
    </xf>
    <xf numFmtId="0" fontId="6" fillId="0" borderId="11" xfId="0" applyFont="1" applyBorder="1" applyAlignment="1" applyProtection="1">
      <alignment horizontal="left"/>
    </xf>
    <xf numFmtId="0" fontId="3" fillId="0" borderId="12" xfId="0" applyFont="1" applyBorder="1"/>
    <xf numFmtId="37" fontId="3" fillId="0" borderId="12" xfId="0" applyNumberFormat="1" applyFont="1" applyBorder="1" applyProtection="1"/>
    <xf numFmtId="37" fontId="3" fillId="0" borderId="13" xfId="0" applyNumberFormat="1" applyFont="1" applyBorder="1" applyProtection="1"/>
    <xf numFmtId="0" fontId="3" fillId="0" borderId="14" xfId="0" applyFont="1" applyBorder="1"/>
    <xf numFmtId="37" fontId="3" fillId="0" borderId="14" xfId="0" applyNumberFormat="1" applyFont="1" applyBorder="1" applyProtection="1"/>
    <xf numFmtId="37" fontId="3" fillId="0" borderId="15" xfId="0" applyNumberFormat="1" applyFont="1" applyBorder="1" applyProtection="1"/>
    <xf numFmtId="0" fontId="6" fillId="0" borderId="16" xfId="0" applyFont="1" applyBorder="1" applyAlignment="1" applyProtection="1">
      <alignment horizontal="left"/>
    </xf>
    <xf numFmtId="0" fontId="3" fillId="0" borderId="17" xfId="0" applyFont="1" applyBorder="1"/>
    <xf numFmtId="37" fontId="3" fillId="0" borderId="17" xfId="0" applyNumberFormat="1" applyFont="1" applyBorder="1" applyProtection="1"/>
    <xf numFmtId="37" fontId="3" fillId="0" borderId="18" xfId="0" applyNumberFormat="1" applyFont="1" applyBorder="1" applyProtection="1"/>
    <xf numFmtId="37" fontId="2" fillId="0" borderId="0" xfId="0" applyNumberFormat="1" applyFont="1" applyBorder="1" applyProtection="1"/>
    <xf numFmtId="37" fontId="2" fillId="0" borderId="5" xfId="0" applyNumberFormat="1" applyFont="1" applyBorder="1" applyProtection="1"/>
    <xf numFmtId="0" fontId="6" fillId="0" borderId="0" xfId="0" applyFont="1" applyAlignment="1" applyProtection="1">
      <alignment horizontal="centerContinuous"/>
    </xf>
    <xf numFmtId="0" fontId="4" fillId="0" borderId="0" xfId="0" applyFont="1" applyAlignment="1">
      <alignment horizontal="centerContinuous"/>
    </xf>
    <xf numFmtId="0" fontId="7" fillId="0" borderId="0" xfId="0" applyFont="1" applyAlignment="1" applyProtection="1">
      <alignment horizontal="centerContinuous"/>
    </xf>
    <xf numFmtId="0" fontId="8" fillId="0" borderId="0" xfId="0" applyFont="1" applyAlignment="1" applyProtection="1">
      <alignment horizontal="left"/>
    </xf>
    <xf numFmtId="0" fontId="6" fillId="0" borderId="9" xfId="0" applyFont="1" applyBorder="1" applyAlignment="1" applyProtection="1">
      <alignment horizont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E86"/>
  <sheetViews>
    <sheetView showGridLines="0" tabSelected="1" zoomScale="85" zoomScaleNormal="85" workbookViewId="0"/>
  </sheetViews>
  <sheetFormatPr defaultColWidth="9.625" defaultRowHeight="12" x14ac:dyDescent="0.15"/>
  <cols>
    <col min="2" max="2" width="18.75" customWidth="1"/>
    <col min="3" max="3" width="19.625" customWidth="1"/>
    <col min="4" max="4" width="18.625" customWidth="1"/>
    <col min="5" max="5" width="17.625" customWidth="1"/>
  </cols>
  <sheetData>
    <row r="1" spans="1:5" ht="15.75" x14ac:dyDescent="0.25">
      <c r="A1" s="42" t="s">
        <v>0</v>
      </c>
      <c r="B1" s="43"/>
      <c r="C1" s="43"/>
      <c r="D1" s="43"/>
      <c r="E1" s="43"/>
    </row>
    <row r="2" spans="1:5" ht="15.75" x14ac:dyDescent="0.25">
      <c r="A2" s="42" t="s">
        <v>1</v>
      </c>
      <c r="B2" s="43"/>
      <c r="C2" s="43"/>
      <c r="D2" s="43"/>
      <c r="E2" s="43"/>
    </row>
    <row r="3" spans="1:5" ht="18" x14ac:dyDescent="0.25">
      <c r="A3" s="44" t="s">
        <v>2</v>
      </c>
      <c r="B3" s="43"/>
      <c r="C3" s="43"/>
      <c r="D3" s="43"/>
      <c r="E3" s="43"/>
    </row>
    <row r="4" spans="1:5" ht="18" x14ac:dyDescent="0.25">
      <c r="A4" s="44" t="s">
        <v>79</v>
      </c>
      <c r="B4" s="43"/>
      <c r="C4" s="43"/>
      <c r="D4" s="43"/>
      <c r="E4" s="43"/>
    </row>
    <row r="5" spans="1:5" ht="13.5" thickBot="1" x14ac:dyDescent="0.25">
      <c r="A5" s="1"/>
      <c r="B5" s="1"/>
      <c r="C5" s="1"/>
      <c r="D5" s="1"/>
      <c r="E5" s="1"/>
    </row>
    <row r="6" spans="1:5" ht="16.5" thickTop="1" x14ac:dyDescent="0.25">
      <c r="A6" s="20" t="s">
        <v>4</v>
      </c>
      <c r="B6" s="21"/>
      <c r="C6" s="46" t="s">
        <v>81</v>
      </c>
      <c r="D6" s="22" t="s">
        <v>3</v>
      </c>
      <c r="E6" s="23" t="s">
        <v>5</v>
      </c>
    </row>
    <row r="7" spans="1:5" ht="15.75" x14ac:dyDescent="0.25">
      <c r="A7" s="6"/>
      <c r="B7" s="7"/>
      <c r="C7" s="7"/>
      <c r="D7" s="7"/>
      <c r="E7" s="8"/>
    </row>
    <row r="8" spans="1:5" ht="15.75" x14ac:dyDescent="0.25">
      <c r="A8" s="9" t="s">
        <v>74</v>
      </c>
      <c r="B8" s="10"/>
      <c r="C8" s="10"/>
      <c r="D8" s="10"/>
      <c r="E8" s="13">
        <f>SUM(E9:E11)</f>
        <v>445100000</v>
      </c>
    </row>
    <row r="9" spans="1:5" ht="15.75" x14ac:dyDescent="0.25">
      <c r="A9" s="12" t="s">
        <v>75</v>
      </c>
      <c r="B9" s="10"/>
      <c r="C9" s="10"/>
      <c r="D9" s="10"/>
      <c r="E9" s="13">
        <v>2296526</v>
      </c>
    </row>
    <row r="10" spans="1:5" ht="15.75" x14ac:dyDescent="0.25">
      <c r="A10" s="9" t="s">
        <v>76</v>
      </c>
      <c r="B10" s="10"/>
      <c r="C10" s="10"/>
      <c r="D10" s="40">
        <f>+D72</f>
        <v>3338250</v>
      </c>
      <c r="E10" s="11">
        <f>+E72</f>
        <v>3338250</v>
      </c>
    </row>
    <row r="11" spans="1:5" ht="15.75" x14ac:dyDescent="0.25">
      <c r="A11" s="12" t="s">
        <v>77</v>
      </c>
      <c r="B11" s="10"/>
      <c r="C11" s="40">
        <f>C67</f>
        <v>342914588</v>
      </c>
      <c r="D11" s="40">
        <f>D67</f>
        <v>96550636</v>
      </c>
      <c r="E11" s="14">
        <f>+E12+E13</f>
        <v>439465224</v>
      </c>
    </row>
    <row r="12" spans="1:5" ht="15.75" x14ac:dyDescent="0.25">
      <c r="A12" s="9" t="s">
        <v>80</v>
      </c>
      <c r="B12" s="10"/>
      <c r="C12" s="40">
        <v>12324573</v>
      </c>
      <c r="D12" s="40">
        <v>0</v>
      </c>
      <c r="E12" s="14">
        <f>+D12+C12</f>
        <v>12324573</v>
      </c>
    </row>
    <row r="13" spans="1:5" ht="16.5" thickBot="1" x14ac:dyDescent="0.3">
      <c r="A13" s="18" t="s">
        <v>78</v>
      </c>
      <c r="B13" s="17"/>
      <c r="C13" s="41">
        <v>330590015</v>
      </c>
      <c r="D13" s="41">
        <f>D67</f>
        <v>96550636</v>
      </c>
      <c r="E13" s="19">
        <f>E67-E12</f>
        <v>427140651</v>
      </c>
    </row>
    <row r="14" spans="1:5" ht="13.5" thickTop="1" x14ac:dyDescent="0.2">
      <c r="A14" s="15"/>
      <c r="B14" s="10"/>
      <c r="C14" s="10"/>
      <c r="D14" s="10"/>
      <c r="E14" s="16"/>
    </row>
    <row r="15" spans="1:5" ht="15.75" x14ac:dyDescent="0.25">
      <c r="A15" s="28" t="s">
        <v>6</v>
      </c>
      <c r="B15" s="24"/>
      <c r="C15" s="25">
        <v>6351322</v>
      </c>
      <c r="D15" s="25">
        <v>1641689</v>
      </c>
      <c r="E15" s="26">
        <f t="shared" ref="E15:E46" si="0">D15+C15</f>
        <v>7993011</v>
      </c>
    </row>
    <row r="16" spans="1:5" ht="15.75" x14ac:dyDescent="0.25">
      <c r="A16" s="28" t="s">
        <v>7</v>
      </c>
      <c r="B16" s="24"/>
      <c r="C16" s="25">
        <v>0</v>
      </c>
      <c r="D16" s="25">
        <v>1894813</v>
      </c>
      <c r="E16" s="26">
        <f t="shared" si="0"/>
        <v>1894813</v>
      </c>
    </row>
    <row r="17" spans="1:5" ht="15.75" x14ac:dyDescent="0.25">
      <c r="A17" s="28" t="s">
        <v>8</v>
      </c>
      <c r="B17" s="24"/>
      <c r="C17" s="25">
        <v>5021794</v>
      </c>
      <c r="D17" s="25">
        <v>1662130</v>
      </c>
      <c r="E17" s="26">
        <f t="shared" si="0"/>
        <v>6683924</v>
      </c>
    </row>
    <row r="18" spans="1:5" ht="15.75" x14ac:dyDescent="0.25">
      <c r="A18" s="36" t="s">
        <v>9</v>
      </c>
      <c r="B18" s="37"/>
      <c r="C18" s="38">
        <v>6243915</v>
      </c>
      <c r="D18" s="38">
        <v>1612761</v>
      </c>
      <c r="E18" s="39">
        <f t="shared" si="0"/>
        <v>7856676</v>
      </c>
    </row>
    <row r="19" spans="1:5" ht="15.75" x14ac:dyDescent="0.25">
      <c r="A19" s="28" t="s">
        <v>10</v>
      </c>
      <c r="B19" s="24"/>
      <c r="C19" s="25">
        <v>29475259</v>
      </c>
      <c r="D19" s="25">
        <v>7600948</v>
      </c>
      <c r="E19" s="26">
        <f t="shared" si="0"/>
        <v>37076207</v>
      </c>
    </row>
    <row r="20" spans="1:5" ht="15.75" x14ac:dyDescent="0.25">
      <c r="A20" s="28" t="s">
        <v>11</v>
      </c>
      <c r="B20" s="24"/>
      <c r="C20" s="25">
        <v>3465660</v>
      </c>
      <c r="D20" s="25">
        <v>896782</v>
      </c>
      <c r="E20" s="26">
        <f t="shared" si="0"/>
        <v>4362442</v>
      </c>
    </row>
    <row r="21" spans="1:5" ht="15.75" x14ac:dyDescent="0.25">
      <c r="A21" s="28" t="s">
        <v>12</v>
      </c>
      <c r="B21" s="24"/>
      <c r="C21" s="25">
        <v>3766399</v>
      </c>
      <c r="D21" s="25">
        <v>969103</v>
      </c>
      <c r="E21" s="26">
        <f t="shared" si="0"/>
        <v>4735502</v>
      </c>
    </row>
    <row r="22" spans="1:5" ht="15.75" x14ac:dyDescent="0.25">
      <c r="A22" s="36" t="s">
        <v>13</v>
      </c>
      <c r="B22" s="37"/>
      <c r="C22" s="38">
        <v>0</v>
      </c>
      <c r="D22" s="38">
        <v>1894813</v>
      </c>
      <c r="E22" s="39">
        <f t="shared" si="0"/>
        <v>1894813</v>
      </c>
    </row>
    <row r="23" spans="1:5" ht="15.75" x14ac:dyDescent="0.25">
      <c r="A23" s="28" t="s">
        <v>14</v>
      </c>
      <c r="B23" s="24"/>
      <c r="C23" s="25">
        <v>1969125</v>
      </c>
      <c r="D23" s="25">
        <v>513480</v>
      </c>
      <c r="E23" s="26">
        <f t="shared" si="0"/>
        <v>2482605</v>
      </c>
    </row>
    <row r="24" spans="1:5" ht="15.75" x14ac:dyDescent="0.25">
      <c r="A24" s="28" t="s">
        <v>15</v>
      </c>
      <c r="B24" s="24"/>
      <c r="C24" s="25">
        <v>20221121</v>
      </c>
      <c r="D24" s="25">
        <v>5988918</v>
      </c>
      <c r="E24" s="26">
        <f t="shared" si="0"/>
        <v>26210039</v>
      </c>
    </row>
    <row r="25" spans="1:5" ht="15.75" x14ac:dyDescent="0.25">
      <c r="A25" s="28" t="s">
        <v>16</v>
      </c>
      <c r="B25" s="24"/>
      <c r="C25" s="25">
        <v>7597241</v>
      </c>
      <c r="D25" s="25">
        <v>1987166</v>
      </c>
      <c r="E25" s="26">
        <f t="shared" si="0"/>
        <v>9584407</v>
      </c>
    </row>
    <row r="26" spans="1:5" ht="15.75" x14ac:dyDescent="0.25">
      <c r="A26" s="36" t="s">
        <v>17</v>
      </c>
      <c r="B26" s="37"/>
      <c r="C26" s="38">
        <v>0</v>
      </c>
      <c r="D26" s="38">
        <v>1894813</v>
      </c>
      <c r="E26" s="39">
        <f t="shared" si="0"/>
        <v>1894813</v>
      </c>
    </row>
    <row r="27" spans="1:5" ht="15.75" x14ac:dyDescent="0.25">
      <c r="A27" s="28" t="s">
        <v>18</v>
      </c>
      <c r="B27" s="24"/>
      <c r="C27" s="25">
        <v>1828702</v>
      </c>
      <c r="D27" s="25">
        <v>482753</v>
      </c>
      <c r="E27" s="26">
        <f t="shared" si="0"/>
        <v>2311455</v>
      </c>
    </row>
    <row r="28" spans="1:5" ht="15.75" x14ac:dyDescent="0.25">
      <c r="A28" s="28" t="s">
        <v>19</v>
      </c>
      <c r="B28" s="24"/>
      <c r="C28" s="25">
        <v>13340231</v>
      </c>
      <c r="D28" s="25">
        <v>3449717</v>
      </c>
      <c r="E28" s="26">
        <f t="shared" si="0"/>
        <v>16789948</v>
      </c>
    </row>
    <row r="29" spans="1:5" ht="15.75" x14ac:dyDescent="0.25">
      <c r="A29" s="28" t="s">
        <v>20</v>
      </c>
      <c r="B29" s="24"/>
      <c r="C29" s="25">
        <v>8972048</v>
      </c>
      <c r="D29" s="25">
        <v>2321508</v>
      </c>
      <c r="E29" s="26">
        <f t="shared" si="0"/>
        <v>11293556</v>
      </c>
    </row>
    <row r="30" spans="1:5" ht="15.75" x14ac:dyDescent="0.25">
      <c r="A30" s="36" t="s">
        <v>21</v>
      </c>
      <c r="B30" s="37"/>
      <c r="C30" s="38">
        <v>4389358</v>
      </c>
      <c r="D30" s="38">
        <v>1135441</v>
      </c>
      <c r="E30" s="39">
        <f t="shared" si="0"/>
        <v>5524799</v>
      </c>
    </row>
    <row r="31" spans="1:5" ht="15.75" x14ac:dyDescent="0.25">
      <c r="A31" s="28" t="s">
        <v>22</v>
      </c>
      <c r="B31" s="24"/>
      <c r="C31" s="25">
        <v>3518871</v>
      </c>
      <c r="D31" s="25">
        <v>904014</v>
      </c>
      <c r="E31" s="26">
        <f t="shared" si="0"/>
        <v>4422885</v>
      </c>
    </row>
    <row r="32" spans="1:5" ht="15.75" x14ac:dyDescent="0.25">
      <c r="A32" s="28" t="s">
        <v>23</v>
      </c>
      <c r="B32" s="24"/>
      <c r="C32" s="25">
        <v>6494531</v>
      </c>
      <c r="D32" s="25">
        <v>1685082</v>
      </c>
      <c r="E32" s="26">
        <f t="shared" si="0"/>
        <v>8179613</v>
      </c>
    </row>
    <row r="33" spans="1:5" ht="15.75" x14ac:dyDescent="0.25">
      <c r="A33" s="28" t="s">
        <v>24</v>
      </c>
      <c r="B33" s="24"/>
      <c r="C33" s="25">
        <v>5790675</v>
      </c>
      <c r="D33" s="25">
        <v>1497047</v>
      </c>
      <c r="E33" s="26">
        <f t="shared" si="0"/>
        <v>7287722</v>
      </c>
    </row>
    <row r="34" spans="1:5" ht="15.75" x14ac:dyDescent="0.25">
      <c r="A34" s="36" t="s">
        <v>25</v>
      </c>
      <c r="B34" s="37"/>
      <c r="C34" s="38">
        <v>2112334</v>
      </c>
      <c r="D34" s="38">
        <v>549640</v>
      </c>
      <c r="E34" s="39">
        <f t="shared" si="0"/>
        <v>2661974</v>
      </c>
    </row>
    <row r="35" spans="1:5" ht="15.75" x14ac:dyDescent="0.25">
      <c r="A35" s="28" t="s">
        <v>26</v>
      </c>
      <c r="B35" s="24"/>
      <c r="C35" s="25">
        <v>4711578</v>
      </c>
      <c r="D35" s="25">
        <v>1222227</v>
      </c>
      <c r="E35" s="26">
        <f t="shared" si="0"/>
        <v>5933805</v>
      </c>
    </row>
    <row r="36" spans="1:5" ht="15.75" x14ac:dyDescent="0.25">
      <c r="A36" s="28" t="s">
        <v>27</v>
      </c>
      <c r="B36" s="24"/>
      <c r="C36" s="25">
        <v>7456623</v>
      </c>
      <c r="D36" s="25">
        <v>1930974</v>
      </c>
      <c r="E36" s="26">
        <f t="shared" si="0"/>
        <v>9387597</v>
      </c>
    </row>
    <row r="37" spans="1:5" ht="15.75" x14ac:dyDescent="0.25">
      <c r="A37" s="28" t="s">
        <v>28</v>
      </c>
      <c r="B37" s="24"/>
      <c r="C37" s="25">
        <v>11432626</v>
      </c>
      <c r="D37" s="25">
        <v>2957933</v>
      </c>
      <c r="E37" s="26">
        <f t="shared" si="0"/>
        <v>14390559</v>
      </c>
    </row>
    <row r="38" spans="1:5" ht="15.75" x14ac:dyDescent="0.25">
      <c r="A38" s="36" t="s">
        <v>29</v>
      </c>
      <c r="B38" s="37"/>
      <c r="C38" s="38">
        <v>8130853</v>
      </c>
      <c r="D38" s="38">
        <v>2104544</v>
      </c>
      <c r="E38" s="39">
        <f t="shared" si="0"/>
        <v>10235397</v>
      </c>
    </row>
    <row r="39" spans="1:5" ht="15.75" x14ac:dyDescent="0.25">
      <c r="A39" s="28" t="s">
        <v>30</v>
      </c>
      <c r="B39" s="24"/>
      <c r="C39" s="25">
        <v>4224668</v>
      </c>
      <c r="D39" s="25">
        <v>1099281</v>
      </c>
      <c r="E39" s="26">
        <f t="shared" si="0"/>
        <v>5323949</v>
      </c>
    </row>
    <row r="40" spans="1:5" ht="15.75" x14ac:dyDescent="0.25">
      <c r="A40" s="28" t="s">
        <v>31</v>
      </c>
      <c r="B40" s="24"/>
      <c r="C40" s="25">
        <v>8483340</v>
      </c>
      <c r="D40" s="25">
        <v>2191330</v>
      </c>
      <c r="E40" s="26">
        <f t="shared" si="0"/>
        <v>10674670</v>
      </c>
    </row>
    <row r="41" spans="1:5" ht="15.75" x14ac:dyDescent="0.25">
      <c r="A41" s="28" t="s">
        <v>32</v>
      </c>
      <c r="B41" s="24"/>
      <c r="C41" s="25">
        <v>2133815</v>
      </c>
      <c r="D41" s="25">
        <v>556873</v>
      </c>
      <c r="E41" s="26">
        <f t="shared" si="0"/>
        <v>2690688</v>
      </c>
    </row>
    <row r="42" spans="1:5" ht="15.75" x14ac:dyDescent="0.25">
      <c r="A42" s="36" t="s">
        <v>33</v>
      </c>
      <c r="B42" s="37"/>
      <c r="C42" s="38">
        <v>2622677</v>
      </c>
      <c r="D42" s="38">
        <v>679818</v>
      </c>
      <c r="E42" s="39">
        <f t="shared" si="0"/>
        <v>3302495</v>
      </c>
    </row>
    <row r="43" spans="1:5" ht="15.75" x14ac:dyDescent="0.25">
      <c r="A43" s="28" t="s">
        <v>34</v>
      </c>
      <c r="B43" s="24"/>
      <c r="C43" s="25">
        <v>1719322</v>
      </c>
      <c r="D43" s="25">
        <v>530151</v>
      </c>
      <c r="E43" s="26">
        <f t="shared" si="0"/>
        <v>2249473</v>
      </c>
    </row>
    <row r="44" spans="1:5" ht="15.75" x14ac:dyDescent="0.25">
      <c r="A44" s="28" t="s">
        <v>35</v>
      </c>
      <c r="B44" s="24"/>
      <c r="C44" s="25">
        <v>1652950</v>
      </c>
      <c r="D44" s="25">
        <v>482753</v>
      </c>
      <c r="E44" s="26">
        <f t="shared" si="0"/>
        <v>2135703</v>
      </c>
    </row>
    <row r="45" spans="1:5" ht="15.75" x14ac:dyDescent="0.25">
      <c r="A45" s="28" t="s">
        <v>36</v>
      </c>
      <c r="B45" s="24"/>
      <c r="C45" s="25">
        <v>9688094</v>
      </c>
      <c r="D45" s="25">
        <v>2502310</v>
      </c>
      <c r="E45" s="26">
        <f t="shared" si="0"/>
        <v>12190404</v>
      </c>
    </row>
    <row r="46" spans="1:5" ht="15.75" x14ac:dyDescent="0.25">
      <c r="A46" s="36" t="s">
        <v>37</v>
      </c>
      <c r="B46" s="37"/>
      <c r="C46" s="38">
        <v>1975161</v>
      </c>
      <c r="D46" s="38">
        <v>606303</v>
      </c>
      <c r="E46" s="39">
        <f t="shared" si="0"/>
        <v>2581464</v>
      </c>
    </row>
    <row r="47" spans="1:5" ht="15.75" x14ac:dyDescent="0.25">
      <c r="A47" s="28" t="s">
        <v>38</v>
      </c>
      <c r="B47" s="24"/>
      <c r="C47" s="25">
        <v>22677138</v>
      </c>
      <c r="D47" s="25">
        <v>5858010</v>
      </c>
      <c r="E47" s="26">
        <f t="shared" ref="E47:E66" si="1">D47+C47</f>
        <v>28535148</v>
      </c>
    </row>
    <row r="48" spans="1:5" ht="15.75" x14ac:dyDescent="0.25">
      <c r="A48" s="28" t="s">
        <v>39</v>
      </c>
      <c r="B48" s="24"/>
      <c r="C48" s="25">
        <v>8964888</v>
      </c>
      <c r="D48" s="25">
        <v>2395949</v>
      </c>
      <c r="E48" s="26">
        <f t="shared" si="1"/>
        <v>11360837</v>
      </c>
    </row>
    <row r="49" spans="1:5" ht="15.75" x14ac:dyDescent="0.25">
      <c r="A49" s="28" t="s">
        <v>40</v>
      </c>
      <c r="B49" s="24"/>
      <c r="C49" s="25">
        <v>2055050</v>
      </c>
      <c r="D49" s="25">
        <v>535176</v>
      </c>
      <c r="E49" s="26">
        <f t="shared" si="1"/>
        <v>2590226</v>
      </c>
    </row>
    <row r="50" spans="1:5" ht="15.75" x14ac:dyDescent="0.25">
      <c r="A50" s="36" t="s">
        <v>41</v>
      </c>
      <c r="B50" s="37"/>
      <c r="C50" s="38">
        <v>14943867</v>
      </c>
      <c r="D50" s="38">
        <v>3869179</v>
      </c>
      <c r="E50" s="39">
        <f t="shared" si="1"/>
        <v>18813046</v>
      </c>
    </row>
    <row r="51" spans="1:5" ht="15.75" x14ac:dyDescent="0.25">
      <c r="A51" s="28" t="s">
        <v>42</v>
      </c>
      <c r="B51" s="24"/>
      <c r="C51" s="25">
        <v>5552565</v>
      </c>
      <c r="D51" s="25">
        <v>1424726</v>
      </c>
      <c r="E51" s="26">
        <f t="shared" si="1"/>
        <v>6977291</v>
      </c>
    </row>
    <row r="52" spans="1:5" ht="15.75" x14ac:dyDescent="0.25">
      <c r="A52" s="28" t="s">
        <v>43</v>
      </c>
      <c r="B52" s="24"/>
      <c r="C52" s="25">
        <v>5040959</v>
      </c>
      <c r="D52" s="25">
        <v>1301780</v>
      </c>
      <c r="E52" s="26">
        <f t="shared" si="1"/>
        <v>6342739</v>
      </c>
    </row>
    <row r="53" spans="1:5" ht="15.75" x14ac:dyDescent="0.25">
      <c r="A53" s="28" t="s">
        <v>44</v>
      </c>
      <c r="B53" s="24"/>
      <c r="C53" s="25">
        <v>18324404</v>
      </c>
      <c r="D53" s="25">
        <v>4744265</v>
      </c>
      <c r="E53" s="26">
        <f t="shared" si="1"/>
        <v>23068669</v>
      </c>
    </row>
    <row r="54" spans="1:5" ht="15.75" x14ac:dyDescent="0.25">
      <c r="A54" s="36" t="s">
        <v>45</v>
      </c>
      <c r="B54" s="37"/>
      <c r="C54" s="38">
        <v>4711578</v>
      </c>
      <c r="D54" s="38">
        <v>1510701</v>
      </c>
      <c r="E54" s="39">
        <f t="shared" si="1"/>
        <v>6222279</v>
      </c>
    </row>
    <row r="55" spans="1:5" ht="15.75" x14ac:dyDescent="0.25">
      <c r="A55" s="28" t="s">
        <v>46</v>
      </c>
      <c r="B55" s="24"/>
      <c r="C55" s="25">
        <v>1818755</v>
      </c>
      <c r="D55" s="25">
        <v>482753</v>
      </c>
      <c r="E55" s="26">
        <f t="shared" si="1"/>
        <v>2301508</v>
      </c>
    </row>
    <row r="56" spans="1:5" ht="15.75" x14ac:dyDescent="0.25">
      <c r="A56" s="28" t="s">
        <v>47</v>
      </c>
      <c r="B56" s="24"/>
      <c r="C56" s="25">
        <v>4668616</v>
      </c>
      <c r="D56" s="25">
        <v>1324269</v>
      </c>
      <c r="E56" s="26">
        <f t="shared" si="1"/>
        <v>5992885</v>
      </c>
    </row>
    <row r="57" spans="1:5" ht="15.75" x14ac:dyDescent="0.25">
      <c r="A57" s="28" t="s">
        <v>48</v>
      </c>
      <c r="B57" s="24"/>
      <c r="C57" s="25">
        <v>2382959</v>
      </c>
      <c r="D57" s="25">
        <v>614729</v>
      </c>
      <c r="E57" s="26">
        <f t="shared" si="1"/>
        <v>2997688</v>
      </c>
    </row>
    <row r="58" spans="1:5" ht="15.75" x14ac:dyDescent="0.25">
      <c r="A58" s="36" t="s">
        <v>49</v>
      </c>
      <c r="B58" s="37"/>
      <c r="C58" s="38">
        <v>7002924</v>
      </c>
      <c r="D58" s="38">
        <v>1808028</v>
      </c>
      <c r="E58" s="39">
        <f t="shared" si="1"/>
        <v>8810952</v>
      </c>
    </row>
    <row r="59" spans="1:5" ht="15.75" x14ac:dyDescent="0.25">
      <c r="A59" s="28" t="s">
        <v>50</v>
      </c>
      <c r="B59" s="24"/>
      <c r="C59" s="25">
        <v>19024168</v>
      </c>
      <c r="D59" s="25">
        <v>5052964</v>
      </c>
      <c r="E59" s="26">
        <f t="shared" si="1"/>
        <v>24077132</v>
      </c>
    </row>
    <row r="60" spans="1:5" ht="15.75" x14ac:dyDescent="0.25">
      <c r="A60" s="28" t="s">
        <v>51</v>
      </c>
      <c r="B60" s="24"/>
      <c r="C60" s="25">
        <v>2284185</v>
      </c>
      <c r="D60" s="25">
        <v>593033</v>
      </c>
      <c r="E60" s="26">
        <f t="shared" si="1"/>
        <v>2877218</v>
      </c>
    </row>
    <row r="61" spans="1:5" ht="15.75" x14ac:dyDescent="0.25">
      <c r="A61" s="28" t="s">
        <v>52</v>
      </c>
      <c r="B61" s="24"/>
      <c r="C61" s="25">
        <v>1876039</v>
      </c>
      <c r="D61" s="25">
        <v>491784</v>
      </c>
      <c r="E61" s="26">
        <f t="shared" si="1"/>
        <v>2367823</v>
      </c>
    </row>
    <row r="62" spans="1:5" ht="15.75" x14ac:dyDescent="0.25">
      <c r="A62" s="36" t="s">
        <v>53</v>
      </c>
      <c r="B62" s="37"/>
      <c r="C62" s="38">
        <v>7429616</v>
      </c>
      <c r="D62" s="38">
        <v>1923741</v>
      </c>
      <c r="E62" s="39">
        <f t="shared" si="1"/>
        <v>9353357</v>
      </c>
    </row>
    <row r="63" spans="1:5" ht="15.75" x14ac:dyDescent="0.25">
      <c r="A63" s="28" t="s">
        <v>54</v>
      </c>
      <c r="B63" s="24"/>
      <c r="C63" s="25">
        <v>5076418</v>
      </c>
      <c r="D63" s="25">
        <v>1420767</v>
      </c>
      <c r="E63" s="26">
        <f t="shared" si="1"/>
        <v>6497185</v>
      </c>
    </row>
    <row r="64" spans="1:5" ht="15.75" x14ac:dyDescent="0.25">
      <c r="A64" s="28" t="s">
        <v>55</v>
      </c>
      <c r="B64" s="24"/>
      <c r="C64" s="25">
        <v>3852324</v>
      </c>
      <c r="D64" s="25">
        <v>998031</v>
      </c>
      <c r="E64" s="26">
        <f t="shared" si="1"/>
        <v>4850355</v>
      </c>
    </row>
    <row r="65" spans="1:5" ht="15.75" x14ac:dyDescent="0.25">
      <c r="A65" s="28" t="s">
        <v>56</v>
      </c>
      <c r="B65" s="24"/>
      <c r="C65" s="25">
        <v>8784892</v>
      </c>
      <c r="D65" s="25">
        <v>2270883</v>
      </c>
      <c r="E65" s="26">
        <f t="shared" si="1"/>
        <v>11055775</v>
      </c>
    </row>
    <row r="66" spans="1:5" ht="16.5" thickBot="1" x14ac:dyDescent="0.3">
      <c r="A66" s="28" t="s">
        <v>57</v>
      </c>
      <c r="B66" s="24"/>
      <c r="C66" s="25">
        <v>1652950</v>
      </c>
      <c r="D66" s="25">
        <v>482753</v>
      </c>
      <c r="E66" s="26">
        <f t="shared" si="1"/>
        <v>2135703</v>
      </c>
    </row>
    <row r="67" spans="1:5" ht="17.25" thickTop="1" thickBot="1" x14ac:dyDescent="0.3">
      <c r="A67" s="29" t="s">
        <v>58</v>
      </c>
      <c r="B67" s="30"/>
      <c r="C67" s="31">
        <f>SUM(C15:C66)</f>
        <v>342914588</v>
      </c>
      <c r="D67" s="31">
        <f>SUM(D15:D66)</f>
        <v>96550636</v>
      </c>
      <c r="E67" s="32">
        <f>SUM(E15:E66)</f>
        <v>439465224</v>
      </c>
    </row>
    <row r="68" spans="1:5" ht="16.5" thickTop="1" x14ac:dyDescent="0.25">
      <c r="A68" s="5" t="s">
        <v>59</v>
      </c>
      <c r="B68" s="33"/>
      <c r="C68" s="34">
        <v>0</v>
      </c>
      <c r="D68" s="34">
        <v>1001475</v>
      </c>
      <c r="E68" s="35">
        <f>D68+C68</f>
        <v>1001475</v>
      </c>
    </row>
    <row r="69" spans="1:5" ht="15.75" x14ac:dyDescent="0.25">
      <c r="A69" s="28" t="s">
        <v>60</v>
      </c>
      <c r="B69" s="24"/>
      <c r="C69" s="25">
        <v>0</v>
      </c>
      <c r="D69" s="25">
        <v>1001475</v>
      </c>
      <c r="E69" s="26">
        <f>D69+C69</f>
        <v>1001475</v>
      </c>
    </row>
    <row r="70" spans="1:5" ht="15.75" x14ac:dyDescent="0.25">
      <c r="A70" s="28" t="s">
        <v>61</v>
      </c>
      <c r="B70" s="24"/>
      <c r="C70" s="25">
        <v>0</v>
      </c>
      <c r="D70" s="25">
        <v>333825</v>
      </c>
      <c r="E70" s="26">
        <f>D70+C70</f>
        <v>333825</v>
      </c>
    </row>
    <row r="71" spans="1:5" ht="16.5" thickBot="1" x14ac:dyDescent="0.3">
      <c r="A71" s="28" t="s">
        <v>62</v>
      </c>
      <c r="B71" s="24"/>
      <c r="C71" s="25">
        <v>0</v>
      </c>
      <c r="D71" s="25">
        <v>1001475</v>
      </c>
      <c r="E71" s="26">
        <f>D71+C71</f>
        <v>1001475</v>
      </c>
    </row>
    <row r="72" spans="1:5" ht="17.25" thickTop="1" thickBot="1" x14ac:dyDescent="0.3">
      <c r="A72" s="29" t="s">
        <v>63</v>
      </c>
      <c r="B72" s="30"/>
      <c r="C72" s="31">
        <v>0</v>
      </c>
      <c r="D72" s="31">
        <f>SUM(D68:D71)</f>
        <v>3338250</v>
      </c>
      <c r="E72" s="32">
        <f>SUM(E68:E71)</f>
        <v>3338250</v>
      </c>
    </row>
    <row r="73" spans="1:5" ht="15.75" thickTop="1" x14ac:dyDescent="0.2">
      <c r="A73" s="47" t="s">
        <v>82</v>
      </c>
      <c r="B73" s="3"/>
      <c r="C73" s="27"/>
      <c r="D73" s="27"/>
      <c r="E73" s="27"/>
    </row>
    <row r="74" spans="1:5" ht="15.75" x14ac:dyDescent="0.25">
      <c r="B74" s="4"/>
      <c r="C74" s="27"/>
      <c r="D74" s="27"/>
      <c r="E74" s="27"/>
    </row>
    <row r="75" spans="1:5" ht="15.75" x14ac:dyDescent="0.25">
      <c r="A75" s="2" t="s">
        <v>83</v>
      </c>
      <c r="B75" s="4"/>
      <c r="C75" s="27"/>
      <c r="D75" s="27"/>
      <c r="E75" s="27"/>
    </row>
    <row r="76" spans="1:5" ht="12.75" customHeight="1" x14ac:dyDescent="0.25">
      <c r="A76" s="45" t="s">
        <v>64</v>
      </c>
      <c r="B76" s="4"/>
      <c r="C76" s="27"/>
      <c r="D76" s="27"/>
      <c r="E76" s="27"/>
    </row>
    <row r="77" spans="1:5" ht="12.75" customHeight="1" x14ac:dyDescent="0.25">
      <c r="A77" s="45" t="s">
        <v>65</v>
      </c>
      <c r="B77" s="4"/>
      <c r="C77" s="27"/>
      <c r="D77" s="27"/>
      <c r="E77" s="27"/>
    </row>
    <row r="78" spans="1:5" ht="12.75" customHeight="1" x14ac:dyDescent="0.25">
      <c r="A78" s="45" t="s">
        <v>66</v>
      </c>
      <c r="B78" s="4"/>
      <c r="C78" s="27"/>
      <c r="D78" s="27"/>
      <c r="E78" s="27"/>
    </row>
    <row r="79" spans="1:5" ht="12.75" customHeight="1" x14ac:dyDescent="0.25">
      <c r="A79" s="45" t="s">
        <v>67</v>
      </c>
      <c r="B79" s="4"/>
      <c r="C79" s="27"/>
      <c r="D79" s="27"/>
      <c r="E79" s="27"/>
    </row>
    <row r="80" spans="1:5" ht="12.75" customHeight="1" x14ac:dyDescent="0.25">
      <c r="A80" s="45" t="s">
        <v>68</v>
      </c>
      <c r="B80" s="4"/>
      <c r="C80" s="27"/>
      <c r="D80" s="27"/>
      <c r="E80" s="27"/>
    </row>
    <row r="81" spans="1:5" ht="12.75" customHeight="1" x14ac:dyDescent="0.25">
      <c r="A81" s="45" t="s">
        <v>69</v>
      </c>
      <c r="B81" s="4"/>
      <c r="C81" s="27"/>
      <c r="D81" s="27"/>
      <c r="E81" s="27"/>
    </row>
    <row r="82" spans="1:5" ht="12.75" customHeight="1" x14ac:dyDescent="0.25">
      <c r="A82" s="45" t="s">
        <v>70</v>
      </c>
      <c r="B82" s="4"/>
      <c r="C82" s="27"/>
      <c r="D82" s="27"/>
      <c r="E82" s="27"/>
    </row>
    <row r="83" spans="1:5" ht="12.75" customHeight="1" x14ac:dyDescent="0.25">
      <c r="A83" s="45" t="s">
        <v>71</v>
      </c>
      <c r="B83" s="4"/>
      <c r="C83" s="27"/>
      <c r="D83" s="27"/>
      <c r="E83" s="27"/>
    </row>
    <row r="84" spans="1:5" ht="12.75" customHeight="1" x14ac:dyDescent="0.25">
      <c r="A84" s="45" t="s">
        <v>72</v>
      </c>
      <c r="B84" s="4"/>
      <c r="C84" s="27"/>
      <c r="D84" s="27"/>
      <c r="E84" s="27"/>
    </row>
    <row r="85" spans="1:5" ht="12.75" customHeight="1" x14ac:dyDescent="0.25">
      <c r="A85" s="45" t="s">
        <v>73</v>
      </c>
      <c r="B85" s="4"/>
      <c r="C85" s="27"/>
      <c r="D85" s="27"/>
      <c r="E85" s="27"/>
    </row>
    <row r="86" spans="1:5" ht="12.75" x14ac:dyDescent="0.2">
      <c r="A86" s="1"/>
      <c r="B86" s="1"/>
      <c r="C86" s="1"/>
      <c r="D86" s="1"/>
      <c r="E86" s="1"/>
    </row>
  </sheetData>
  <phoneticPr fontId="1" type="noConversion"/>
  <printOptions horizontalCentered="1"/>
  <pageMargins left="0.5" right="0.5" top="0.5" bottom="0.5" header="0" footer="0"/>
  <pageSetup scale="52" orientation="portrait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C9224E-1EDA-42F1-A6E6-803E2C3351D2}"/>
</file>

<file path=customXml/itemProps2.xml><?xml version="1.0" encoding="utf-8"?>
<ds:datastoreItem xmlns:ds="http://schemas.openxmlformats.org/officeDocument/2006/customXml" ds:itemID="{91117BA7-062D-47FE-9615-DC823834D240}"/>
</file>

<file path=customXml/itemProps3.xml><?xml version="1.0" encoding="utf-8"?>
<ds:datastoreItem xmlns:ds="http://schemas.openxmlformats.org/officeDocument/2006/customXml" ds:itemID="{DB6F962E-07B5-475B-A327-2DEE420F4F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00oa$</vt:lpstr>
      <vt:lpstr>Database</vt:lpstr>
      <vt:lpstr>Database_MI</vt:lpstr>
      <vt:lpstr>'00oa$'!Print_Area</vt:lpstr>
      <vt:lpstr>'00oa$'!Print_Area_MI</vt:lpstr>
    </vt:vector>
  </TitlesOfParts>
  <Company>Employment &amp; Training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sbailey</dc:creator>
  <cp:lastModifiedBy>David Litvin</cp:lastModifiedBy>
  <cp:lastPrinted>2003-04-01T15:35:53Z</cp:lastPrinted>
  <dcterms:created xsi:type="dcterms:W3CDTF">2003-04-01T14:56:14Z</dcterms:created>
  <dcterms:modified xsi:type="dcterms:W3CDTF">2016-04-05T15:37:59Z</dcterms:modified>
</cp:coreProperties>
</file>